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acob\Desktop\"/>
    </mc:Choice>
  </mc:AlternateContent>
  <xr:revisionPtr revIDLastSave="0" documentId="8_{9F273304-B104-4341-8A49-274D1D18FFC5}" xr6:coauthVersionLast="47" xr6:coauthVersionMax="47" xr10:uidLastSave="{00000000-0000-0000-0000-000000000000}"/>
  <bookViews>
    <workbookView xWindow="-103" yWindow="-103" windowWidth="16663" windowHeight="8863" tabRatio="639" activeTab="5" xr2:uid="{00000000-000D-0000-FFFF-FFFF00000000}"/>
  </bookViews>
  <sheets>
    <sheet name="ÖPPEN" sheetId="1" r:id="rId1"/>
    <sheet name="DAM" sheetId="2" r:id="rId2"/>
    <sheet name="V55" sheetId="3" r:id="rId3"/>
    <sheet name="V65" sheetId="4" r:id="rId4"/>
    <sheet name="LAG" sheetId="5" r:id="rId5"/>
    <sheet name="KLUBB" sheetId="6" r:id="rId6"/>
    <sheet name="Lagtävlingar_plac" sheetId="7" r:id="rId7"/>
    <sheet name="POÄNGBERÄKNING" sheetId="8" r:id="rId8"/>
  </sheets>
  <definedNames>
    <definedName name="__xlnm._FilterDatabase" localSheetId="4">LAG!$A$1:$I$2</definedName>
    <definedName name="__xlnm._FilterDatabase" localSheetId="3">'V65'!$A$13:$AB$69</definedName>
    <definedName name="__xlnm._FilterDatabase_1">'V65'!$A$13:$AB$69</definedName>
    <definedName name="__xlnm._FilterDatabase_1_1">LAG!$A$1:$I$2</definedName>
    <definedName name="__xlnm.Print_Area" localSheetId="1">DAM!$A$1:$O$39</definedName>
    <definedName name="__xlnm.Print_Area" localSheetId="6">Lagtävlingar_plac!$A$1:$H$28</definedName>
    <definedName name="__xlnm.Print_Area" localSheetId="7">POÄNGBERÄKNING!$A$3:$D$27</definedName>
    <definedName name="__xlnm.Print_Area" localSheetId="3">'V65'!$A$1:$AB$73</definedName>
    <definedName name="_xlnm._FilterDatabase" localSheetId="5" hidden="1">KLUBB!$A$1:$J$199</definedName>
    <definedName name="Excel_BuiltIn__FilterDatabase" localSheetId="7">POÄNGBERÄKNING!$C$4:$D$9</definedName>
    <definedName name="Lag" localSheetId="5">NA()</definedName>
    <definedName name="Lag">LAG!$B$3:$I$43</definedName>
    <definedName name="Oppen">"#REF!"</definedName>
    <definedName name="Tabell5">POÄNGBERÄKNING!$C$4:$D$9</definedName>
    <definedName name="Table_1">KLUBB!$A$1:$J$199</definedName>
    <definedName name="Table_6">LAG!$A$3:$K$44</definedName>
    <definedName name="_xlnm.Print_Area" localSheetId="1">DAM!$A$1:$O$39</definedName>
    <definedName name="_xlnm.Print_Area" localSheetId="6">Lagtävlingar_plac!$A$1:$H$28</definedName>
    <definedName name="_xlnm.Print_Area" localSheetId="7">POÄNGBERÄKNING!$A$3:$D$27</definedName>
    <definedName name="_xlnm.Print_Area" localSheetId="3">'V65'!$A$1:$AB$73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7" i="1" l="1"/>
  <c r="AA46" i="1"/>
  <c r="AA45" i="1"/>
  <c r="AA44" i="1"/>
  <c r="AA43" i="1"/>
  <c r="AA42" i="1"/>
  <c r="AA41" i="1"/>
  <c r="AA40" i="1"/>
  <c r="AA33" i="1"/>
  <c r="AA32" i="1"/>
  <c r="AA31" i="1"/>
  <c r="AA30" i="1"/>
  <c r="AA21" i="1"/>
  <c r="AA15" i="1"/>
  <c r="I15" i="5"/>
  <c r="I40" i="5"/>
  <c r="I39" i="5"/>
  <c r="I38" i="5"/>
  <c r="I37" i="5"/>
  <c r="I36" i="5"/>
  <c r="I13" i="5"/>
  <c r="I35" i="5"/>
  <c r="I34" i="5"/>
  <c r="I33" i="5"/>
  <c r="I32" i="5"/>
  <c r="I31" i="5"/>
  <c r="I30" i="5"/>
  <c r="I12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4" i="5"/>
  <c r="I4" i="5"/>
  <c r="I9" i="5"/>
  <c r="I3" i="5"/>
  <c r="I6" i="5"/>
  <c r="I8" i="5"/>
  <c r="I7" i="5"/>
  <c r="I16" i="5"/>
  <c r="I5" i="5"/>
  <c r="J4" i="5"/>
  <c r="D37" i="6"/>
  <c r="D36" i="6"/>
  <c r="D35" i="6"/>
  <c r="D33" i="6"/>
  <c r="D29" i="6"/>
  <c r="D28" i="6"/>
  <c r="D26" i="6"/>
  <c r="D25" i="6"/>
  <c r="D24" i="6"/>
  <c r="D23" i="6"/>
  <c r="D21" i="6"/>
  <c r="D19" i="6"/>
  <c r="D20" i="6"/>
  <c r="D17" i="6"/>
  <c r="D16" i="6"/>
  <c r="D12" i="6"/>
  <c r="D6" i="6"/>
  <c r="D8" i="6"/>
  <c r="F28" i="6"/>
  <c r="F27" i="6"/>
  <c r="F26" i="6"/>
  <c r="F25" i="6"/>
  <c r="F24" i="6"/>
  <c r="F23" i="6"/>
  <c r="F22" i="6"/>
  <c r="F21" i="6"/>
  <c r="F11" i="6"/>
  <c r="F18" i="6"/>
  <c r="F19" i="6"/>
  <c r="F20" i="6"/>
  <c r="F13" i="6"/>
  <c r="F17" i="6"/>
  <c r="F16" i="6"/>
  <c r="F15" i="6"/>
  <c r="F4" i="6"/>
  <c r="F14" i="6"/>
  <c r="F10" i="6"/>
  <c r="F12" i="6"/>
  <c r="F2" i="6"/>
  <c r="F9" i="6"/>
  <c r="F6" i="6"/>
  <c r="F8" i="6"/>
  <c r="F7" i="6"/>
  <c r="F29" i="6"/>
  <c r="F30" i="6"/>
  <c r="F31" i="6"/>
  <c r="F32" i="6"/>
  <c r="F33" i="6"/>
  <c r="F34" i="6"/>
  <c r="F35" i="6"/>
  <c r="F36" i="6"/>
  <c r="F37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11" i="6"/>
  <c r="G18" i="6"/>
  <c r="G19" i="6"/>
  <c r="G20" i="6"/>
  <c r="G13" i="6"/>
  <c r="G17" i="6"/>
  <c r="G16" i="6"/>
  <c r="G15" i="6"/>
  <c r="G4" i="6"/>
  <c r="G14" i="6"/>
  <c r="G10" i="6"/>
  <c r="G12" i="6"/>
  <c r="G2" i="6"/>
  <c r="G9" i="6"/>
  <c r="G6" i="6"/>
  <c r="G8" i="6"/>
  <c r="G7" i="6"/>
  <c r="AB303" i="4"/>
  <c r="AB302" i="4"/>
  <c r="AB301" i="4"/>
  <c r="AB300" i="4"/>
  <c r="AB299" i="4"/>
  <c r="AB298" i="4"/>
  <c r="AB116" i="4"/>
  <c r="AB115" i="4"/>
  <c r="AA39" i="1"/>
  <c r="AA38" i="1"/>
  <c r="AA37" i="1"/>
  <c r="AA36" i="1"/>
  <c r="AA35" i="1"/>
  <c r="AA34" i="1"/>
  <c r="AA29" i="1"/>
  <c r="AA28" i="1"/>
  <c r="AA27" i="1"/>
  <c r="AA26" i="1"/>
  <c r="AA25" i="1"/>
  <c r="AA24" i="1"/>
  <c r="AA23" i="1"/>
  <c r="AA22" i="1"/>
  <c r="AA19" i="1"/>
  <c r="AA18" i="1"/>
  <c r="AA13" i="1"/>
  <c r="AA17" i="1"/>
  <c r="AA16" i="1"/>
  <c r="AA12" i="1"/>
  <c r="AA11" i="1"/>
  <c r="AA10" i="1"/>
  <c r="AA7" i="1"/>
  <c r="AA9" i="1"/>
  <c r="AA8" i="1"/>
  <c r="AA6" i="1"/>
  <c r="AA5" i="1"/>
  <c r="AA4" i="1"/>
  <c r="AA3" i="1"/>
  <c r="AA189" i="1"/>
  <c r="AD189" i="1" s="1"/>
  <c r="AA188" i="1"/>
  <c r="AD188" i="1"/>
  <c r="AA190" i="1"/>
  <c r="AD190" i="1" s="1"/>
  <c r="AA191" i="1"/>
  <c r="AD191" i="1"/>
  <c r="AA192" i="1"/>
  <c r="AD192" i="1"/>
  <c r="AA193" i="1"/>
  <c r="AD193" i="1"/>
  <c r="AA194" i="1"/>
  <c r="AD194" i="1" s="1"/>
  <c r="AA195" i="1"/>
  <c r="AD195" i="1"/>
  <c r="AA196" i="1"/>
  <c r="AD196" i="1"/>
  <c r="AA197" i="1"/>
  <c r="AD197" i="1"/>
  <c r="AA198" i="1"/>
  <c r="AD198" i="1" s="1"/>
  <c r="AA199" i="1"/>
  <c r="AD199" i="1"/>
  <c r="AA200" i="1"/>
  <c r="AD200" i="1"/>
  <c r="AA201" i="1"/>
  <c r="AD201" i="1"/>
  <c r="AB123" i="4"/>
  <c r="AB114" i="4"/>
  <c r="AB111" i="4"/>
  <c r="AB108" i="4"/>
  <c r="AB77" i="4"/>
  <c r="AB107" i="4"/>
  <c r="AB101" i="4"/>
  <c r="AB100" i="4"/>
  <c r="AB99" i="4"/>
  <c r="AB98" i="4"/>
  <c r="AB97" i="4"/>
  <c r="AB43" i="4"/>
  <c r="AB42" i="4"/>
  <c r="AB60" i="4"/>
  <c r="AB103" i="4"/>
  <c r="AB93" i="4"/>
  <c r="AB297" i="4"/>
  <c r="N13" i="3"/>
  <c r="I43" i="5"/>
  <c r="I41" i="5"/>
  <c r="I10" i="5"/>
  <c r="K10" i="5"/>
  <c r="J10" i="5"/>
  <c r="J5" i="5"/>
  <c r="K5" i="5"/>
  <c r="K11" i="5"/>
  <c r="J16" i="5"/>
  <c r="K16" i="5"/>
  <c r="J7" i="5"/>
  <c r="K7" i="5"/>
  <c r="J8" i="5"/>
  <c r="K8" i="5"/>
  <c r="J6" i="5"/>
  <c r="K6" i="5"/>
  <c r="J3" i="5"/>
  <c r="K3" i="5"/>
  <c r="J9" i="5"/>
  <c r="K9" i="5"/>
  <c r="K4" i="5"/>
  <c r="AA20" i="1"/>
  <c r="AA48" i="1"/>
  <c r="AA49" i="1"/>
  <c r="AA50" i="1"/>
  <c r="AA51" i="1"/>
  <c r="AA52" i="1"/>
  <c r="AA53" i="1"/>
  <c r="AA54" i="1"/>
  <c r="AA55" i="1"/>
  <c r="AA56" i="1"/>
  <c r="AA14" i="1"/>
  <c r="D11" i="6" s="1"/>
  <c r="J43" i="5"/>
  <c r="J41" i="5"/>
  <c r="H39" i="6" s="1"/>
  <c r="J15" i="5"/>
  <c r="J40" i="5"/>
  <c r="J39" i="5"/>
  <c r="J38" i="5"/>
  <c r="J37" i="5"/>
  <c r="J36" i="5"/>
  <c r="H28" i="6" s="1"/>
  <c r="J13" i="5"/>
  <c r="J35" i="5"/>
  <c r="J34" i="5"/>
  <c r="J33" i="5"/>
  <c r="J32" i="5"/>
  <c r="J31" i="5"/>
  <c r="J30" i="5"/>
  <c r="J12" i="5"/>
  <c r="J29" i="5"/>
  <c r="H27" i="6" s="1"/>
  <c r="J28" i="5"/>
  <c r="J27" i="5"/>
  <c r="J26" i="5"/>
  <c r="J25" i="5"/>
  <c r="J24" i="5"/>
  <c r="J23" i="5"/>
  <c r="J22" i="5"/>
  <c r="J21" i="5"/>
  <c r="J20" i="5"/>
  <c r="J19" i="5"/>
  <c r="J18" i="5"/>
  <c r="J17" i="5"/>
  <c r="J14" i="5"/>
  <c r="K43" i="5"/>
  <c r="K42" i="5"/>
  <c r="K41" i="5"/>
  <c r="K15" i="5"/>
  <c r="K40" i="5"/>
  <c r="K39" i="5"/>
  <c r="K38" i="5"/>
  <c r="K37" i="5"/>
  <c r="K36" i="5"/>
  <c r="K13" i="5"/>
  <c r="K35" i="5"/>
  <c r="K34" i="5"/>
  <c r="I34" i="6" s="1"/>
  <c r="K33" i="5"/>
  <c r="K32" i="5"/>
  <c r="K31" i="5"/>
  <c r="K30" i="5"/>
  <c r="I36" i="6" s="1"/>
  <c r="K12" i="5"/>
  <c r="K29" i="5"/>
  <c r="I27" i="6" s="1"/>
  <c r="K28" i="5"/>
  <c r="K27" i="5"/>
  <c r="I31" i="6" s="1"/>
  <c r="K26" i="5"/>
  <c r="K25" i="5"/>
  <c r="K24" i="5"/>
  <c r="K23" i="5"/>
  <c r="K22" i="5"/>
  <c r="K21" i="5"/>
  <c r="I30" i="6" s="1"/>
  <c r="K20" i="5"/>
  <c r="K19" i="5"/>
  <c r="I32" i="6" s="1"/>
  <c r="K18" i="5"/>
  <c r="K17" i="5"/>
  <c r="K14" i="5"/>
  <c r="AB295" i="4"/>
  <c r="AB294" i="4"/>
  <c r="AB40" i="4"/>
  <c r="AB39" i="4"/>
  <c r="AB250" i="4"/>
  <c r="AB249" i="4"/>
  <c r="AB29" i="4"/>
  <c r="AB190" i="4"/>
  <c r="AB192" i="4"/>
  <c r="AB35" i="4"/>
  <c r="AB252" i="4"/>
  <c r="AB251" i="4"/>
  <c r="AB95" i="4"/>
  <c r="AB94" i="4"/>
  <c r="AB109" i="4"/>
  <c r="AB200" i="4"/>
  <c r="AB166" i="4"/>
  <c r="AB67" i="4"/>
  <c r="AB21" i="4"/>
  <c r="AB17" i="4"/>
  <c r="AB47" i="4"/>
  <c r="AB52" i="4"/>
  <c r="AB176" i="4"/>
  <c r="AB187" i="4"/>
  <c r="AB228" i="4"/>
  <c r="AB237" i="4"/>
  <c r="AB199" i="4"/>
  <c r="AB189" i="4"/>
  <c r="AB188" i="4"/>
  <c r="AB164" i="4"/>
  <c r="AB163" i="4"/>
  <c r="AB293" i="4"/>
  <c r="AB285" i="4"/>
  <c r="AB243" i="4"/>
  <c r="AB241" i="4"/>
  <c r="AB240" i="4"/>
  <c r="AB236" i="4"/>
  <c r="AB235" i="4"/>
  <c r="AB231" i="4"/>
  <c r="AB230" i="4"/>
  <c r="AB229" i="4"/>
  <c r="AB80" i="4"/>
  <c r="AB36" i="4"/>
  <c r="AB218" i="4"/>
  <c r="AB217" i="4"/>
  <c r="AB88" i="4"/>
  <c r="AB58" i="4"/>
  <c r="AB66" i="4"/>
  <c r="AB209" i="4"/>
  <c r="AB198" i="4"/>
  <c r="AB197" i="4"/>
  <c r="AB248" i="4"/>
  <c r="AB233" i="4"/>
  <c r="AB177" i="4"/>
  <c r="AB179" i="4"/>
  <c r="AB186" i="4"/>
  <c r="AB82" i="4"/>
  <c r="AB162" i="4"/>
  <c r="AB153" i="4"/>
  <c r="AB152" i="4"/>
  <c r="AB150" i="4"/>
  <c r="AB44" i="4"/>
  <c r="AB149" i="4"/>
  <c r="AB138" i="4"/>
  <c r="AB56" i="4"/>
  <c r="AB68" i="4"/>
  <c r="AB76" i="4"/>
  <c r="AB208" i="4"/>
  <c r="AB57" i="4"/>
  <c r="AB185" i="4"/>
  <c r="AB79" i="4"/>
  <c r="AB142" i="4"/>
  <c r="AB141" i="4"/>
  <c r="AB290" i="4"/>
  <c r="AB289" i="4"/>
  <c r="AB288" i="4"/>
  <c r="AB287" i="4"/>
  <c r="AB286" i="4"/>
  <c r="AB257" i="4"/>
  <c r="AB264" i="4"/>
  <c r="AB261" i="4"/>
  <c r="AB72" i="4"/>
  <c r="AB174" i="4"/>
  <c r="AB173" i="4"/>
  <c r="AB172" i="4"/>
  <c r="AB167" i="4"/>
  <c r="AB136" i="4"/>
  <c r="AB135" i="4"/>
  <c r="AB207" i="4"/>
  <c r="AB206" i="4"/>
  <c r="AB23" i="4"/>
  <c r="AB155" i="4"/>
  <c r="AB284" i="4"/>
  <c r="AB216" i="4"/>
  <c r="AB283" i="4"/>
  <c r="AB282" i="4"/>
  <c r="AB45" i="4"/>
  <c r="AB227" i="4"/>
  <c r="AB117" i="4"/>
  <c r="AB59" i="4"/>
  <c r="AB226" i="4"/>
  <c r="AB20" i="4"/>
  <c r="AB196" i="4"/>
  <c r="AB161" i="4"/>
  <c r="AB86" i="4"/>
  <c r="AB148" i="4"/>
  <c r="AB126" i="4"/>
  <c r="AB247" i="4"/>
  <c r="AB265" i="4"/>
  <c r="AB184" i="4"/>
  <c r="AB112" i="4"/>
  <c r="AB292" i="4"/>
  <c r="AB291" i="4"/>
  <c r="AB106" i="4"/>
  <c r="AB281" i="4"/>
  <c r="AB245" i="4"/>
  <c r="AB242" i="4"/>
  <c r="AB244" i="4"/>
  <c r="AB225" i="4"/>
  <c r="AB195" i="4"/>
  <c r="AB160" i="4"/>
  <c r="AB159" i="4"/>
  <c r="AB134" i="4"/>
  <c r="AB96" i="4"/>
  <c r="AB273" i="4"/>
  <c r="AB171" i="4"/>
  <c r="AB272" i="4"/>
  <c r="AB271" i="4"/>
  <c r="AB269" i="4"/>
  <c r="AB268" i="4"/>
  <c r="AB280" i="4"/>
  <c r="AB279" i="4"/>
  <c r="AB266" i="4"/>
  <c r="AB278" i="4"/>
  <c r="AB263" i="4"/>
  <c r="AB24" i="4"/>
  <c r="AB215" i="4"/>
  <c r="AB170" i="4"/>
  <c r="AB61" i="4"/>
  <c r="AB168" i="4"/>
  <c r="AB53" i="4"/>
  <c r="AB151" i="4"/>
  <c r="AB158" i="4"/>
  <c r="AB214" i="4"/>
  <c r="AB113" i="4"/>
  <c r="AB246" i="4"/>
  <c r="AB169" i="4"/>
  <c r="AB165" i="4"/>
  <c r="AB133" i="4"/>
  <c r="AB157" i="4"/>
  <c r="AB277" i="4"/>
  <c r="AB234" i="4"/>
  <c r="AB213" i="4"/>
  <c r="AB212" i="4"/>
  <c r="AB65" i="4"/>
  <c r="AB54" i="4"/>
  <c r="AB143" i="4"/>
  <c r="AB132" i="4"/>
  <c r="AB131" i="4"/>
  <c r="AB41" i="4"/>
  <c r="AB276" i="4"/>
  <c r="AB120" i="4"/>
  <c r="AB119" i="4"/>
  <c r="AB211" i="4"/>
  <c r="AB262" i="4"/>
  <c r="AB239" i="4"/>
  <c r="AB238" i="4"/>
  <c r="AB154" i="4"/>
  <c r="AB105" i="4"/>
  <c r="AB104" i="4"/>
  <c r="AB194" i="4"/>
  <c r="AB64" i="4"/>
  <c r="AB256" i="4"/>
  <c r="AB51" i="4"/>
  <c r="AB50" i="4"/>
  <c r="AB91" i="4"/>
  <c r="AB90" i="4"/>
  <c r="AB183" i="4"/>
  <c r="AB14" i="4"/>
  <c r="AB275" i="4"/>
  <c r="AB274" i="4"/>
  <c r="AB30" i="4"/>
  <c r="AB156" i="4"/>
  <c r="AB18" i="4"/>
  <c r="AB73" i="4"/>
  <c r="AB118" i="4"/>
  <c r="AB63" i="4"/>
  <c r="AB127" i="4"/>
  <c r="AB75" i="4"/>
  <c r="AB15" i="4"/>
  <c r="AB74" i="4"/>
  <c r="AB210" i="4"/>
  <c r="AB85" i="4"/>
  <c r="AB130" i="4"/>
  <c r="AB55" i="4"/>
  <c r="AB32" i="4"/>
  <c r="AB296" i="4"/>
  <c r="AB78" i="4"/>
  <c r="AB202" i="4"/>
  <c r="AB220" i="4"/>
  <c r="AB221" i="4"/>
  <c r="AB267" i="4"/>
  <c r="AB84" i="4"/>
  <c r="AB83" i="4"/>
  <c r="AB87" i="4"/>
  <c r="AB270" i="4"/>
  <c r="AB89" i="4"/>
  <c r="AB81" i="4"/>
  <c r="AB62" i="4"/>
  <c r="AB193" i="4"/>
  <c r="AB110" i="4"/>
  <c r="AB175" i="4"/>
  <c r="AB146" i="4"/>
  <c r="AB260" i="4"/>
  <c r="AB181" i="4"/>
  <c r="AB180" i="4"/>
  <c r="AB69" i="4"/>
  <c r="AB178" i="4"/>
  <c r="AB71" i="4"/>
  <c r="AB70" i="4"/>
  <c r="AB33" i="4"/>
  <c r="AB203" i="4"/>
  <c r="AB201" i="4"/>
  <c r="AB232" i="4"/>
  <c r="AB92" i="4"/>
  <c r="AB219" i="4"/>
  <c r="AB46" i="4"/>
  <c r="AB258" i="4"/>
  <c r="AB259" i="4"/>
  <c r="AB102" i="4"/>
  <c r="AB191" i="4"/>
  <c r="AB27" i="4"/>
  <c r="AB31" i="4"/>
  <c r="AB205" i="4"/>
  <c r="AB204" i="4"/>
  <c r="AB147" i="4"/>
  <c r="AB144" i="4"/>
  <c r="AB145" i="4"/>
  <c r="AB224" i="4"/>
  <c r="AB255" i="4"/>
  <c r="AB254" i="4"/>
  <c r="AB253" i="4"/>
  <c r="AB16" i="4"/>
  <c r="AB137" i="4"/>
  <c r="AB140" i="4"/>
  <c r="AB139" i="4"/>
  <c r="AB125" i="4"/>
  <c r="AB124" i="4"/>
  <c r="AB28" i="4"/>
  <c r="AB122" i="4"/>
  <c r="AB121" i="4"/>
  <c r="AB223" i="4"/>
  <c r="AB222" i="4"/>
  <c r="AB129" i="4"/>
  <c r="AB34" i="4"/>
  <c r="AB128" i="4"/>
  <c r="AB22" i="4"/>
  <c r="AB13" i="4"/>
  <c r="AB48" i="4"/>
  <c r="AB26" i="4"/>
  <c r="AB25" i="4"/>
  <c r="AB182" i="4"/>
  <c r="AB49" i="4"/>
  <c r="AB38" i="4"/>
  <c r="AB37" i="4"/>
  <c r="AB19" i="4"/>
  <c r="AA115" i="1"/>
  <c r="AA114" i="1"/>
  <c r="AA113" i="1"/>
  <c r="AA112" i="1"/>
  <c r="AA111" i="1"/>
  <c r="AA110" i="1"/>
  <c r="D32" i="6" s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N98" i="3"/>
  <c r="N97" i="3"/>
  <c r="N96" i="3"/>
  <c r="N95" i="3"/>
  <c r="N94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AA187" i="1"/>
  <c r="AD187" i="1" s="1"/>
  <c r="AA186" i="1"/>
  <c r="AD186" i="1" s="1"/>
  <c r="AA185" i="1"/>
  <c r="AD185" i="1" s="1"/>
  <c r="AA184" i="1"/>
  <c r="AD184" i="1" s="1"/>
  <c r="AD179" i="1"/>
  <c r="AA183" i="1"/>
  <c r="AD183" i="1" s="1"/>
  <c r="AA182" i="1"/>
  <c r="AD182" i="1" s="1"/>
  <c r="AA181" i="1"/>
  <c r="AD181" i="1" s="1"/>
  <c r="AA180" i="1"/>
  <c r="AA179" i="1"/>
  <c r="AA178" i="1"/>
  <c r="AD178" i="1" s="1"/>
  <c r="AA177" i="1"/>
  <c r="AD177" i="1" s="1"/>
  <c r="AA176" i="1"/>
  <c r="AA175" i="1"/>
  <c r="AD175" i="1" s="1"/>
  <c r="AA174" i="1"/>
  <c r="AA173" i="1"/>
  <c r="AD173" i="1" s="1"/>
  <c r="AA172" i="1"/>
  <c r="AA171" i="1"/>
  <c r="AD171" i="1" s="1"/>
  <c r="AA170" i="1"/>
  <c r="AD170" i="1" s="1"/>
  <c r="AA169" i="1"/>
  <c r="AD169" i="1" s="1"/>
  <c r="AA168" i="1"/>
  <c r="AA167" i="1"/>
  <c r="AD167" i="1" s="1"/>
  <c r="AA166" i="1"/>
  <c r="AA165" i="1"/>
  <c r="D5" i="6" s="1"/>
  <c r="AA164" i="1"/>
  <c r="AA163" i="1"/>
  <c r="AA162" i="1"/>
  <c r="AA161" i="1"/>
  <c r="AD161" i="1" s="1"/>
  <c r="AA160" i="1"/>
  <c r="AA159" i="1"/>
  <c r="AD159" i="1" s="1"/>
  <c r="AA158" i="1"/>
  <c r="AD158" i="1" s="1"/>
  <c r="AA157" i="1"/>
  <c r="AD157" i="1" s="1"/>
  <c r="AA156" i="1"/>
  <c r="AA155" i="1"/>
  <c r="AD155" i="1" s="1"/>
  <c r="AA154" i="1"/>
  <c r="AD154" i="1" s="1"/>
  <c r="AA153" i="1"/>
  <c r="AD153" i="1" s="1"/>
  <c r="AA152" i="1"/>
  <c r="AD152" i="1" s="1"/>
  <c r="AA151" i="1"/>
  <c r="AD151" i="1" s="1"/>
  <c r="AA150" i="1"/>
  <c r="AD150" i="1" s="1"/>
  <c r="AA149" i="1"/>
  <c r="AD149" i="1" s="1"/>
  <c r="AA148" i="1"/>
  <c r="AD148" i="1" s="1"/>
  <c r="AA147" i="1"/>
  <c r="AA146" i="1"/>
  <c r="AA145" i="1"/>
  <c r="AD145" i="1" s="1"/>
  <c r="AA144" i="1"/>
  <c r="AA143" i="1"/>
  <c r="AD143" i="1" s="1"/>
  <c r="AA142" i="1"/>
  <c r="AD142" i="1" s="1"/>
  <c r="AA141" i="1"/>
  <c r="AD141" i="1" s="1"/>
  <c r="AA140" i="1"/>
  <c r="AD140" i="1" s="1"/>
  <c r="AA139" i="1"/>
  <c r="AA138" i="1"/>
  <c r="AD138" i="1" s="1"/>
  <c r="AA137" i="1"/>
  <c r="AA136" i="1"/>
  <c r="AA135" i="1"/>
  <c r="AD135" i="1" s="1"/>
  <c r="AA134" i="1"/>
  <c r="AD134" i="1" s="1"/>
  <c r="AA133" i="1"/>
  <c r="AD133" i="1" s="1"/>
  <c r="AA132" i="1"/>
  <c r="AA131" i="1"/>
  <c r="AA130" i="1"/>
  <c r="AA129" i="1"/>
  <c r="AD129" i="1" s="1"/>
  <c r="AA128" i="1"/>
  <c r="AD128" i="1" s="1"/>
  <c r="AA127" i="1"/>
  <c r="AD127" i="1" s="1"/>
  <c r="AA126" i="1"/>
  <c r="AD126" i="1" s="1"/>
  <c r="AA125" i="1"/>
  <c r="AA124" i="1"/>
  <c r="AD124" i="1" s="1"/>
  <c r="AA123" i="1"/>
  <c r="AA122" i="1"/>
  <c r="AA121" i="1"/>
  <c r="AD121" i="1" s="1"/>
  <c r="AA120" i="1"/>
  <c r="AA119" i="1"/>
  <c r="AA118" i="1"/>
  <c r="AA117" i="1"/>
  <c r="AA116" i="1"/>
  <c r="A1" i="5"/>
  <c r="I44" i="5"/>
  <c r="J44" i="5"/>
  <c r="E13" i="6"/>
  <c r="E4" i="6"/>
  <c r="E5" i="6"/>
  <c r="D3" i="6"/>
  <c r="E3" i="6"/>
  <c r="F3" i="6"/>
  <c r="E6" i="6"/>
  <c r="E17" i="6"/>
  <c r="E30" i="6"/>
  <c r="E8" i="6"/>
  <c r="E11" i="6"/>
  <c r="E10" i="6"/>
  <c r="E21" i="6"/>
  <c r="E31" i="6"/>
  <c r="E24" i="6"/>
  <c r="E27" i="6"/>
  <c r="E18" i="6"/>
  <c r="E28" i="6"/>
  <c r="E32" i="6"/>
  <c r="E25" i="6"/>
  <c r="E19" i="6"/>
  <c r="E26" i="6"/>
  <c r="E16" i="6"/>
  <c r="E20" i="6"/>
  <c r="E33" i="6"/>
  <c r="E34" i="6"/>
  <c r="E23" i="6"/>
  <c r="E22" i="6"/>
  <c r="E35" i="6"/>
  <c r="E36" i="6"/>
  <c r="E37" i="6"/>
  <c r="E29" i="6"/>
  <c r="D38" i="6"/>
  <c r="E38" i="6"/>
  <c r="F38" i="6"/>
  <c r="G38" i="6"/>
  <c r="D39" i="6"/>
  <c r="E39" i="6"/>
  <c r="F39" i="6"/>
  <c r="G39" i="6"/>
  <c r="N52" i="2"/>
  <c r="N53" i="2"/>
  <c r="P53" i="2"/>
  <c r="N54" i="2"/>
  <c r="E15" i="6"/>
  <c r="N55" i="2"/>
  <c r="P55" i="2"/>
  <c r="N56" i="2"/>
  <c r="E9" i="6"/>
  <c r="N57" i="2"/>
  <c r="P57" i="2"/>
  <c r="N58" i="2"/>
  <c r="P58" i="2"/>
  <c r="N59" i="2"/>
  <c r="P59" i="2"/>
  <c r="N60" i="2"/>
  <c r="P60" i="2"/>
  <c r="N61" i="2"/>
  <c r="P61" i="2"/>
  <c r="N62" i="2"/>
  <c r="P62" i="2"/>
  <c r="N63" i="2"/>
  <c r="P63" i="2"/>
  <c r="N64" i="2"/>
  <c r="P64" i="2"/>
  <c r="N65" i="2"/>
  <c r="P65" i="2"/>
  <c r="N66" i="2"/>
  <c r="P66" i="2"/>
  <c r="N67" i="2"/>
  <c r="P67" i="2"/>
  <c r="N68" i="2"/>
  <c r="P68" i="2"/>
  <c r="N69" i="2"/>
  <c r="P69" i="2"/>
  <c r="N70" i="2"/>
  <c r="P70" i="2"/>
  <c r="N71" i="2"/>
  <c r="P71" i="2"/>
  <c r="P72" i="2"/>
  <c r="P73" i="2"/>
  <c r="P74" i="2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J45" i="6" s="1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J141" i="6" s="1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P58" i="3"/>
  <c r="P59" i="3"/>
  <c r="P60" i="3"/>
  <c r="P61" i="3"/>
  <c r="P62" i="3"/>
  <c r="P63" i="3"/>
  <c r="P64" i="3"/>
  <c r="F5" i="6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A1" i="1"/>
  <c r="AD125" i="1"/>
  <c r="AD137" i="1"/>
  <c r="AD139" i="1"/>
  <c r="AD144" i="1"/>
  <c r="AD160" i="1"/>
  <c r="AD168" i="1"/>
  <c r="AD172" i="1"/>
  <c r="AD174" i="1"/>
  <c r="AD176" i="1"/>
  <c r="E12" i="6"/>
  <c r="E7" i="6"/>
  <c r="P52" i="2"/>
  <c r="E14" i="6"/>
  <c r="P56" i="2"/>
  <c r="AD136" i="1"/>
  <c r="P54" i="2"/>
  <c r="AD156" i="1"/>
  <c r="AD130" i="1"/>
  <c r="AD123" i="1"/>
  <c r="AD146" i="1"/>
  <c r="AD131" i="1"/>
  <c r="AD147" i="1"/>
  <c r="H30" i="6"/>
  <c r="H45" i="6"/>
  <c r="H49" i="6"/>
  <c r="H53" i="6"/>
  <c r="H57" i="6"/>
  <c r="H61" i="6"/>
  <c r="H65" i="6"/>
  <c r="H69" i="6"/>
  <c r="H73" i="6"/>
  <c r="H77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9" i="6"/>
  <c r="H133" i="6"/>
  <c r="H137" i="6"/>
  <c r="H141" i="6"/>
  <c r="H145" i="6"/>
  <c r="H149" i="6"/>
  <c r="H153" i="6"/>
  <c r="H157" i="6"/>
  <c r="H161" i="6"/>
  <c r="H165" i="6"/>
  <c r="H169" i="6"/>
  <c r="H173" i="6"/>
  <c r="H177" i="6"/>
  <c r="H181" i="6"/>
  <c r="H185" i="6"/>
  <c r="H189" i="6"/>
  <c r="H193" i="6"/>
  <c r="H197" i="6"/>
  <c r="I146" i="6"/>
  <c r="I174" i="6"/>
  <c r="H35" i="6"/>
  <c r="H33" i="6"/>
  <c r="I41" i="6"/>
  <c r="I45" i="6"/>
  <c r="I49" i="6"/>
  <c r="I53" i="6"/>
  <c r="I57" i="6"/>
  <c r="I61" i="6"/>
  <c r="I65" i="6"/>
  <c r="I69" i="6"/>
  <c r="I73" i="6"/>
  <c r="I77" i="6"/>
  <c r="I81" i="6"/>
  <c r="I85" i="6"/>
  <c r="I89" i="6"/>
  <c r="I93" i="6"/>
  <c r="I97" i="6"/>
  <c r="I101" i="6"/>
  <c r="I105" i="6"/>
  <c r="I109" i="6"/>
  <c r="I113" i="6"/>
  <c r="I117" i="6"/>
  <c r="I121" i="6"/>
  <c r="I125" i="6"/>
  <c r="I129" i="6"/>
  <c r="I133" i="6"/>
  <c r="I137" i="6"/>
  <c r="I141" i="6"/>
  <c r="I145" i="6"/>
  <c r="I149" i="6"/>
  <c r="I153" i="6"/>
  <c r="I157" i="6"/>
  <c r="I161" i="6"/>
  <c r="I165" i="6"/>
  <c r="I169" i="6"/>
  <c r="I173" i="6"/>
  <c r="I177" i="6"/>
  <c r="I181" i="6"/>
  <c r="I185" i="6"/>
  <c r="I189" i="6"/>
  <c r="I193" i="6"/>
  <c r="I197" i="6"/>
  <c r="H174" i="6"/>
  <c r="H198" i="6"/>
  <c r="I66" i="6"/>
  <c r="I90" i="6"/>
  <c r="I114" i="6"/>
  <c r="I134" i="6"/>
  <c r="I166" i="6"/>
  <c r="I186" i="6"/>
  <c r="H31" i="6"/>
  <c r="I39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6" i="6"/>
  <c r="H100" i="6"/>
  <c r="H104" i="6"/>
  <c r="H108" i="6"/>
  <c r="H112" i="6"/>
  <c r="H116" i="6"/>
  <c r="H120" i="6"/>
  <c r="H124" i="6"/>
  <c r="H128" i="6"/>
  <c r="H132" i="6"/>
  <c r="H136" i="6"/>
  <c r="H140" i="6"/>
  <c r="H144" i="6"/>
  <c r="H148" i="6"/>
  <c r="H152" i="6"/>
  <c r="H156" i="6"/>
  <c r="H160" i="6"/>
  <c r="H164" i="6"/>
  <c r="H168" i="6"/>
  <c r="H172" i="6"/>
  <c r="H176" i="6"/>
  <c r="H180" i="6"/>
  <c r="H184" i="6"/>
  <c r="H188" i="6"/>
  <c r="H192" i="6"/>
  <c r="H196" i="6"/>
  <c r="H122" i="6"/>
  <c r="H138" i="6"/>
  <c r="H162" i="6"/>
  <c r="H186" i="6"/>
  <c r="I37" i="6"/>
  <c r="I54" i="6"/>
  <c r="I74" i="6"/>
  <c r="I106" i="6"/>
  <c r="I130" i="6"/>
  <c r="I154" i="6"/>
  <c r="I190" i="6"/>
  <c r="I26" i="6"/>
  <c r="I38" i="6"/>
  <c r="I33" i="6"/>
  <c r="I35" i="6"/>
  <c r="I44" i="6"/>
  <c r="I48" i="6"/>
  <c r="I52" i="6"/>
  <c r="I56" i="6"/>
  <c r="I60" i="6"/>
  <c r="I64" i="6"/>
  <c r="I68" i="6"/>
  <c r="I72" i="6"/>
  <c r="I76" i="6"/>
  <c r="I80" i="6"/>
  <c r="I84" i="6"/>
  <c r="I88" i="6"/>
  <c r="I92" i="6"/>
  <c r="I96" i="6"/>
  <c r="I100" i="6"/>
  <c r="I104" i="6"/>
  <c r="I108" i="6"/>
  <c r="I112" i="6"/>
  <c r="I116" i="6"/>
  <c r="I120" i="6"/>
  <c r="I124" i="6"/>
  <c r="I128" i="6"/>
  <c r="I132" i="6"/>
  <c r="I136" i="6"/>
  <c r="I140" i="6"/>
  <c r="I144" i="6"/>
  <c r="I148" i="6"/>
  <c r="I152" i="6"/>
  <c r="I156" i="6"/>
  <c r="I160" i="6"/>
  <c r="I164" i="6"/>
  <c r="I168" i="6"/>
  <c r="I172" i="6"/>
  <c r="I176" i="6"/>
  <c r="I180" i="6"/>
  <c r="I184" i="6"/>
  <c r="I188" i="6"/>
  <c r="I192" i="6"/>
  <c r="I196" i="6"/>
  <c r="H130" i="6"/>
  <c r="H150" i="6"/>
  <c r="H170" i="6"/>
  <c r="H194" i="6"/>
  <c r="H32" i="6"/>
  <c r="I62" i="6"/>
  <c r="I82" i="6"/>
  <c r="I98" i="6"/>
  <c r="I126" i="6"/>
  <c r="I150" i="6"/>
  <c r="I182" i="6"/>
  <c r="H41" i="6"/>
  <c r="H36" i="6"/>
  <c r="I28" i="6"/>
  <c r="I40" i="6"/>
  <c r="H43" i="6"/>
  <c r="H47" i="6"/>
  <c r="H51" i="6"/>
  <c r="H55" i="6"/>
  <c r="H59" i="6"/>
  <c r="H63" i="6"/>
  <c r="H67" i="6"/>
  <c r="H71" i="6"/>
  <c r="H75" i="6"/>
  <c r="H79" i="6"/>
  <c r="H83" i="6"/>
  <c r="H87" i="6"/>
  <c r="H91" i="6"/>
  <c r="H95" i="6"/>
  <c r="H99" i="6"/>
  <c r="H103" i="6"/>
  <c r="H107" i="6"/>
  <c r="H111" i="6"/>
  <c r="H115" i="6"/>
  <c r="H119" i="6"/>
  <c r="H123" i="6"/>
  <c r="H127" i="6"/>
  <c r="H131" i="6"/>
  <c r="H135" i="6"/>
  <c r="H139" i="6"/>
  <c r="H143" i="6"/>
  <c r="H147" i="6"/>
  <c r="H151" i="6"/>
  <c r="H155" i="6"/>
  <c r="H159" i="6"/>
  <c r="H163" i="6"/>
  <c r="H167" i="6"/>
  <c r="H171" i="6"/>
  <c r="H175" i="6"/>
  <c r="H179" i="6"/>
  <c r="H183" i="6"/>
  <c r="H187" i="6"/>
  <c r="H191" i="6"/>
  <c r="H195" i="6"/>
  <c r="H110" i="6"/>
  <c r="H126" i="6"/>
  <c r="H146" i="6"/>
  <c r="H166" i="6"/>
  <c r="H190" i="6"/>
  <c r="I46" i="6"/>
  <c r="I70" i="6"/>
  <c r="I94" i="6"/>
  <c r="I118" i="6"/>
  <c r="I142" i="6"/>
  <c r="I170" i="6"/>
  <c r="I198" i="6"/>
  <c r="H40" i="6"/>
  <c r="H37" i="6"/>
  <c r="I43" i="6"/>
  <c r="I47" i="6"/>
  <c r="I51" i="6"/>
  <c r="I55" i="6"/>
  <c r="I59" i="6"/>
  <c r="I63" i="6"/>
  <c r="I67" i="6"/>
  <c r="I71" i="6"/>
  <c r="I75" i="6"/>
  <c r="I79" i="6"/>
  <c r="I83" i="6"/>
  <c r="I87" i="6"/>
  <c r="I91" i="6"/>
  <c r="I95" i="6"/>
  <c r="I99" i="6"/>
  <c r="I103" i="6"/>
  <c r="I107" i="6"/>
  <c r="I111" i="6"/>
  <c r="I115" i="6"/>
  <c r="I119" i="6"/>
  <c r="I123" i="6"/>
  <c r="I127" i="6"/>
  <c r="I131" i="6"/>
  <c r="I135" i="6"/>
  <c r="I139" i="6"/>
  <c r="I143" i="6"/>
  <c r="I147" i="6"/>
  <c r="I151" i="6"/>
  <c r="I155" i="6"/>
  <c r="I159" i="6"/>
  <c r="I163" i="6"/>
  <c r="I167" i="6"/>
  <c r="I171" i="6"/>
  <c r="I175" i="6"/>
  <c r="I179" i="6"/>
  <c r="I183" i="6"/>
  <c r="I187" i="6"/>
  <c r="I191" i="6"/>
  <c r="I195" i="6"/>
  <c r="H118" i="6"/>
  <c r="H142" i="6"/>
  <c r="H154" i="6"/>
  <c r="H182" i="6"/>
  <c r="I42" i="6"/>
  <c r="I58" i="6"/>
  <c r="I86" i="6"/>
  <c r="I102" i="6"/>
  <c r="I122" i="6"/>
  <c r="I162" i="6"/>
  <c r="I194" i="6"/>
  <c r="H38" i="6"/>
  <c r="H29" i="6"/>
  <c r="I29" i="6"/>
  <c r="H42" i="6"/>
  <c r="H46" i="6"/>
  <c r="H50" i="6"/>
  <c r="H54" i="6"/>
  <c r="H58" i="6"/>
  <c r="H62" i="6"/>
  <c r="H66" i="6"/>
  <c r="H70" i="6"/>
  <c r="H74" i="6"/>
  <c r="H78" i="6"/>
  <c r="H82" i="6"/>
  <c r="H86" i="6"/>
  <c r="H90" i="6"/>
  <c r="H94" i="6"/>
  <c r="H98" i="6"/>
  <c r="H102" i="6"/>
  <c r="H106" i="6"/>
  <c r="H114" i="6"/>
  <c r="H134" i="6"/>
  <c r="H158" i="6"/>
  <c r="H178" i="6"/>
  <c r="H34" i="6"/>
  <c r="I50" i="6"/>
  <c r="I78" i="6"/>
  <c r="I110" i="6"/>
  <c r="I138" i="6"/>
  <c r="I158" i="6"/>
  <c r="I178" i="6"/>
  <c r="H26" i="6"/>
  <c r="G3" i="6"/>
  <c r="G5" i="6"/>
  <c r="AD122" i="1"/>
  <c r="D30" i="6" l="1"/>
  <c r="J30" i="6" s="1"/>
  <c r="J5" i="6"/>
  <c r="D10" i="6"/>
  <c r="J10" i="6" s="1"/>
  <c r="D9" i="6"/>
  <c r="J9" i="6" s="1"/>
  <c r="D15" i="6"/>
  <c r="J15" i="6" s="1"/>
  <c r="D13" i="6"/>
  <c r="J13" i="6" s="1"/>
  <c r="D22" i="6"/>
  <c r="J22" i="6" s="1"/>
  <c r="D31" i="6"/>
  <c r="J31" i="6" s="1"/>
  <c r="D27" i="6"/>
  <c r="J27" i="6" s="1"/>
  <c r="D7" i="6"/>
  <c r="J7" i="6" s="1"/>
  <c r="D18" i="6"/>
  <c r="J18" i="6" s="1"/>
  <c r="D34" i="6"/>
  <c r="J34" i="6" s="1"/>
  <c r="J170" i="6"/>
  <c r="J117" i="6"/>
  <c r="J85" i="6"/>
  <c r="J53" i="6"/>
  <c r="D4" i="6"/>
  <c r="J4" i="6" s="1"/>
  <c r="D14" i="6"/>
  <c r="J14" i="6" s="1"/>
  <c r="D2" i="6"/>
  <c r="J2" i="6" s="1"/>
  <c r="AD132" i="1"/>
  <c r="J162" i="6"/>
  <c r="J12" i="6"/>
  <c r="J24" i="6"/>
  <c r="J3" i="6"/>
  <c r="J128" i="6"/>
  <c r="J96" i="6"/>
  <c r="J64" i="6"/>
  <c r="J134" i="6"/>
  <c r="J19" i="6"/>
  <c r="J173" i="6"/>
  <c r="J109" i="6"/>
  <c r="J77" i="6"/>
  <c r="J198" i="6"/>
  <c r="J150" i="6"/>
  <c r="J137" i="6"/>
  <c r="J105" i="6"/>
  <c r="J73" i="6"/>
  <c r="J114" i="6"/>
  <c r="J49" i="6"/>
  <c r="J138" i="6"/>
  <c r="J193" i="6"/>
  <c r="J161" i="6"/>
  <c r="J129" i="6"/>
  <c r="J97" i="6"/>
  <c r="J65" i="6"/>
  <c r="J76" i="6"/>
  <c r="J107" i="6"/>
  <c r="J75" i="6"/>
  <c r="J43" i="6"/>
  <c r="J51" i="6"/>
  <c r="J168" i="6"/>
  <c r="J136" i="6"/>
  <c r="J104" i="6"/>
  <c r="J72" i="6"/>
  <c r="J189" i="6"/>
  <c r="J157" i="6"/>
  <c r="J125" i="6"/>
  <c r="J93" i="6"/>
  <c r="J61" i="6"/>
  <c r="J197" i="6"/>
  <c r="J165" i="6"/>
  <c r="J133" i="6"/>
  <c r="J101" i="6"/>
  <c r="J69" i="6"/>
  <c r="J195" i="6"/>
  <c r="J163" i="6"/>
  <c r="J131" i="6"/>
  <c r="J99" i="6"/>
  <c r="J67" i="6"/>
  <c r="J88" i="6"/>
  <c r="J122" i="6"/>
  <c r="J171" i="6"/>
  <c r="J139" i="6"/>
  <c r="J118" i="6"/>
  <c r="J192" i="6"/>
  <c r="J160" i="6"/>
  <c r="J86" i="6"/>
  <c r="J148" i="6"/>
  <c r="J185" i="6"/>
  <c r="J74" i="6"/>
  <c r="J110" i="6"/>
  <c r="J71" i="6"/>
  <c r="J188" i="6"/>
  <c r="J156" i="6"/>
  <c r="J124" i="6"/>
  <c r="J92" i="6"/>
  <c r="J60" i="6"/>
  <c r="J153" i="6"/>
  <c r="J121" i="6"/>
  <c r="J57" i="6"/>
  <c r="J41" i="6"/>
  <c r="J38" i="6"/>
  <c r="J181" i="6"/>
  <c r="J149" i="6"/>
  <c r="J54" i="6"/>
  <c r="J175" i="6"/>
  <c r="J143" i="6"/>
  <c r="J111" i="6"/>
  <c r="J79" i="6"/>
  <c r="J47" i="6"/>
  <c r="J187" i="6"/>
  <c r="J155" i="6"/>
  <c r="J123" i="6"/>
  <c r="J91" i="6"/>
  <c r="J59" i="6"/>
  <c r="J89" i="6"/>
  <c r="J58" i="6"/>
  <c r="J159" i="6"/>
  <c r="J127" i="6"/>
  <c r="J95" i="6"/>
  <c r="J63" i="6"/>
  <c r="J184" i="6"/>
  <c r="J152" i="6"/>
  <c r="J120" i="6"/>
  <c r="J56" i="6"/>
  <c r="J166" i="6"/>
  <c r="J119" i="6"/>
  <c r="J176" i="6"/>
  <c r="J144" i="6"/>
  <c r="J112" i="6"/>
  <c r="J80" i="6"/>
  <c r="J48" i="6"/>
  <c r="J154" i="6"/>
  <c r="J146" i="6"/>
  <c r="J126" i="6"/>
  <c r="J106" i="6"/>
  <c r="J66" i="6"/>
  <c r="J177" i="6"/>
  <c r="J145" i="6"/>
  <c r="J113" i="6"/>
  <c r="J81" i="6"/>
  <c r="J98" i="6"/>
  <c r="J158" i="6"/>
  <c r="J94" i="6"/>
  <c r="J82" i="6"/>
  <c r="J174" i="6"/>
  <c r="J70" i="6"/>
  <c r="J182" i="6"/>
  <c r="J90" i="6"/>
  <c r="J130" i="6"/>
  <c r="J116" i="6"/>
  <c r="J84" i="6"/>
  <c r="J52" i="6"/>
  <c r="J62" i="6"/>
  <c r="J183" i="6"/>
  <c r="J151" i="6"/>
  <c r="J55" i="6"/>
  <c r="J194" i="6"/>
  <c r="J83" i="6"/>
  <c r="J78" i="6"/>
  <c r="J169" i="6"/>
  <c r="J46" i="6"/>
  <c r="J103" i="6"/>
  <c r="J167" i="6"/>
  <c r="J180" i="6"/>
  <c r="J190" i="6"/>
  <c r="J42" i="6"/>
  <c r="J135" i="6"/>
  <c r="J50" i="6"/>
  <c r="J191" i="6"/>
  <c r="J172" i="6"/>
  <c r="J140" i="6"/>
  <c r="J108" i="6"/>
  <c r="J44" i="6"/>
  <c r="J164" i="6"/>
  <c r="J100" i="6"/>
  <c r="J68" i="6"/>
  <c r="J40" i="6"/>
  <c r="J87" i="6"/>
  <c r="J196" i="6"/>
  <c r="J132" i="6"/>
  <c r="J178" i="6"/>
  <c r="J179" i="6"/>
  <c r="J147" i="6"/>
  <c r="J115" i="6"/>
  <c r="J102" i="6"/>
  <c r="J142" i="6"/>
  <c r="J186" i="6"/>
  <c r="J29" i="6"/>
  <c r="J32" i="6"/>
  <c r="J39" i="6"/>
  <c r="J37" i="6"/>
  <c r="J33" i="6"/>
  <c r="J17" i="6"/>
  <c r="J23" i="6"/>
  <c r="J20" i="6"/>
  <c r="J25" i="6"/>
  <c r="J26" i="6"/>
  <c r="J35" i="6"/>
  <c r="J21" i="6"/>
  <c r="J8" i="6"/>
  <c r="J11" i="6"/>
  <c r="J28" i="6"/>
  <c r="J36" i="6"/>
  <c r="J6" i="6"/>
  <c r="J16" i="6"/>
  <c r="C11" i="5" l="1"/>
  <c r="I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5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Inga:
</t>
        </r>
        <r>
          <rPr>
            <sz val="9"/>
            <color indexed="8"/>
            <rFont val="Tahoma"/>
            <family val="2"/>
            <charset val="1"/>
          </rPr>
          <t>Efter varje uppdatering i övriga ark uppdateras denna tabell automatiskt, men måste sorteras om:
1. tryck på lilla pilen i TOTALT rutan, välj sortera största till minsta
2. uppdatera placeringar i  kolumn A genom att skriva in 1, 2, 3 i de tre första, välja dessa och dubbelklicka på lilla plustecknet nederst till höger i nedersta rutan</t>
        </r>
      </text>
    </comment>
  </commentList>
</comments>
</file>

<file path=xl/sharedStrings.xml><?xml version="1.0" encoding="utf-8"?>
<sst xmlns="http://schemas.openxmlformats.org/spreadsheetml/2006/main" count="2036" uniqueCount="742">
  <si>
    <t>Lag-DM Öppen</t>
  </si>
  <si>
    <t>Svea Indoor Öppen</t>
  </si>
  <si>
    <t>Summa inkl lagtävlingar</t>
  </si>
  <si>
    <t>Plac</t>
  </si>
  <si>
    <t>Förnamn</t>
  </si>
  <si>
    <t>Efternamn</t>
  </si>
  <si>
    <t>Licens</t>
  </si>
  <si>
    <t>Klubb</t>
  </si>
  <si>
    <t>Martin</t>
  </si>
  <si>
    <t>Skärbäck</t>
  </si>
  <si>
    <t>SÖR</t>
  </si>
  <si>
    <t>Lucas</t>
  </si>
  <si>
    <t>Rudin</t>
  </si>
  <si>
    <t>Roger</t>
  </si>
  <si>
    <t>Gerdvall</t>
  </si>
  <si>
    <t>Leo</t>
  </si>
  <si>
    <t>Brood Björk</t>
  </si>
  <si>
    <t>Mikael</t>
  </si>
  <si>
    <t>Bartoft</t>
  </si>
  <si>
    <t>AOB</t>
  </si>
  <si>
    <t>Håkan</t>
  </si>
  <si>
    <t>Westling</t>
  </si>
  <si>
    <t>SVÄ</t>
  </si>
  <si>
    <t>Magnus</t>
  </si>
  <si>
    <t>Johansson</t>
  </si>
  <si>
    <t>Lasse</t>
  </si>
  <si>
    <t>Kallionpää</t>
  </si>
  <si>
    <t>Andersson</t>
  </si>
  <si>
    <t>BTT</t>
  </si>
  <si>
    <t>Johan</t>
  </si>
  <si>
    <t>Lars</t>
  </si>
  <si>
    <t>Nilsson</t>
  </si>
  <si>
    <t>Lotta</t>
  </si>
  <si>
    <t>Larsson</t>
  </si>
  <si>
    <t>Pierre</t>
  </si>
  <si>
    <t>Geerhold</t>
  </si>
  <si>
    <t>LBJ</t>
  </si>
  <si>
    <t>Stefan</t>
  </si>
  <si>
    <t>Niklas</t>
  </si>
  <si>
    <t>Grimstedt</t>
  </si>
  <si>
    <t>Patrik</t>
  </si>
  <si>
    <t>Thelaus</t>
  </si>
  <si>
    <t>BBF</t>
  </si>
  <si>
    <t>Oskar</t>
  </si>
  <si>
    <t>Augustsson</t>
  </si>
  <si>
    <t>Thomas</t>
  </si>
  <si>
    <t>Ruud</t>
  </si>
  <si>
    <t>11452</t>
  </si>
  <si>
    <t>Bosse</t>
  </si>
  <si>
    <t>Eriksson</t>
  </si>
  <si>
    <t>Bergström</t>
  </si>
  <si>
    <t>Jan</t>
  </si>
  <si>
    <t>Sandström</t>
  </si>
  <si>
    <t>Kent</t>
  </si>
  <si>
    <t>Wilhelmsson</t>
  </si>
  <si>
    <t>Merchie</t>
  </si>
  <si>
    <t>Abella</t>
  </si>
  <si>
    <t>Ann-Catrine</t>
  </si>
  <si>
    <t>Stubbendorff</t>
  </si>
  <si>
    <t>Anna-Karin</t>
  </si>
  <si>
    <t>Gräffelt</t>
  </si>
  <si>
    <t>Anneth</t>
  </si>
  <si>
    <t>Einemar</t>
  </si>
  <si>
    <t>BSS</t>
  </si>
  <si>
    <t>Gustafsson</t>
  </si>
  <si>
    <t>Fride</t>
  </si>
  <si>
    <t>Olsén</t>
  </si>
  <si>
    <t xml:space="preserve">Håkan </t>
  </si>
  <si>
    <t>Ström</t>
  </si>
  <si>
    <t>Jakob</t>
  </si>
  <si>
    <t>Östberg</t>
  </si>
  <si>
    <t>Jörgen</t>
  </si>
  <si>
    <t>Ekholm</t>
  </si>
  <si>
    <t>Frykberg</t>
  </si>
  <si>
    <t>Leif</t>
  </si>
  <si>
    <t>Moberg</t>
  </si>
  <si>
    <t>NÄS</t>
  </si>
  <si>
    <t>Marcus</t>
  </si>
  <si>
    <t>Maria</t>
  </si>
  <si>
    <t>Olle</t>
  </si>
  <si>
    <t>11451</t>
  </si>
  <si>
    <t>Ulf</t>
  </si>
  <si>
    <t>Söderström</t>
  </si>
  <si>
    <t>11937</t>
  </si>
  <si>
    <t>Urban</t>
  </si>
  <si>
    <t>Trygg</t>
  </si>
  <si>
    <t>27754</t>
  </si>
  <si>
    <t>Yacoub</t>
  </si>
  <si>
    <t>Ramdane</t>
  </si>
  <si>
    <t>Karl-Gustav</t>
  </si>
  <si>
    <t>Lindblorm</t>
  </si>
  <si>
    <t>Sandin</t>
  </si>
  <si>
    <t>Tony</t>
  </si>
  <si>
    <t>Tyfting</t>
  </si>
  <si>
    <t>Åsa</t>
  </si>
  <si>
    <t>Tengström</t>
  </si>
  <si>
    <t>Adam</t>
  </si>
  <si>
    <t>Anne-Mait</t>
  </si>
  <si>
    <t>Persson</t>
  </si>
  <si>
    <t>EBP</t>
  </si>
  <si>
    <t>Annette</t>
  </si>
  <si>
    <t>Bernt</t>
  </si>
  <si>
    <t>Rudolf</t>
  </si>
  <si>
    <t>Bertil</t>
  </si>
  <si>
    <t>Jacobsson</t>
  </si>
  <si>
    <t>ÖRE</t>
  </si>
  <si>
    <t>Boa</t>
  </si>
  <si>
    <t>Berg</t>
  </si>
  <si>
    <t>Emmeli</t>
  </si>
  <si>
    <t>30286</t>
  </si>
  <si>
    <t>Eric</t>
  </si>
  <si>
    <t>Ericsson</t>
  </si>
  <si>
    <t>Erika</t>
  </si>
  <si>
    <t>Hedström</t>
  </si>
  <si>
    <t>Evelina</t>
  </si>
  <si>
    <t>Lans</t>
  </si>
  <si>
    <t>Filip</t>
  </si>
  <si>
    <t>Fredrik</t>
  </si>
  <si>
    <t>Pontén</t>
  </si>
  <si>
    <t xml:space="preserve">Gunnar </t>
  </si>
  <si>
    <t>Mansgård</t>
  </si>
  <si>
    <t>Hans</t>
  </si>
  <si>
    <t>Sköldin</t>
  </si>
  <si>
    <t>Hatfiz</t>
  </si>
  <si>
    <t>Haidari</t>
  </si>
  <si>
    <t>ÖSK</t>
  </si>
  <si>
    <t>Henry</t>
  </si>
  <si>
    <t>Steffensen</t>
  </si>
  <si>
    <t>Hjort</t>
  </si>
  <si>
    <t>Jeffrey</t>
  </si>
  <si>
    <t>Mendelsohn</t>
  </si>
  <si>
    <t>Johanna</t>
  </si>
  <si>
    <t>Löfqvist</t>
  </si>
  <si>
    <t>Kjell</t>
  </si>
  <si>
    <t>22339</t>
  </si>
  <si>
    <t>MAL</t>
  </si>
  <si>
    <t>Kristian</t>
  </si>
  <si>
    <t>Heinonen</t>
  </si>
  <si>
    <t>Lars Erik</t>
  </si>
  <si>
    <t>Skybak</t>
  </si>
  <si>
    <t>Lars-Ove</t>
  </si>
  <si>
    <t>Antonsson</t>
  </si>
  <si>
    <t>Mats</t>
  </si>
  <si>
    <t>Nordqvist</t>
  </si>
  <si>
    <t>28999</t>
  </si>
  <si>
    <t>MUSLIM</t>
  </si>
  <si>
    <t>DARWISCHI</t>
  </si>
  <si>
    <t>Nicolas</t>
  </si>
  <si>
    <t>Gonzales H</t>
  </si>
  <si>
    <t>Oliver</t>
  </si>
  <si>
    <t>Qvarnström</t>
  </si>
  <si>
    <t>Tomas</t>
  </si>
  <si>
    <t>Grundin</t>
  </si>
  <si>
    <t>Ulrika</t>
  </si>
  <si>
    <t>Bettan</t>
  </si>
  <si>
    <t>Jonsson</t>
  </si>
  <si>
    <t>28581</t>
  </si>
  <si>
    <t>Catta</t>
  </si>
  <si>
    <t xml:space="preserve">Cattis </t>
  </si>
  <si>
    <t>Erik</t>
  </si>
  <si>
    <t>Rosén</t>
  </si>
  <si>
    <t>Luukkonen</t>
  </si>
  <si>
    <t>Jerker</t>
  </si>
  <si>
    <t>Axelsson</t>
  </si>
  <si>
    <t>KLB</t>
  </si>
  <si>
    <t>Johnny</t>
  </si>
  <si>
    <t>Kajsa</t>
  </si>
  <si>
    <t xml:space="preserve"> Eklund</t>
  </si>
  <si>
    <t>Kenneth</t>
  </si>
  <si>
    <t>Kerstin</t>
  </si>
  <si>
    <t>Ahlbin</t>
  </si>
  <si>
    <t>Malin</t>
  </si>
  <si>
    <t>Sares</t>
  </si>
  <si>
    <t>Eklund</t>
  </si>
  <si>
    <t>Per</t>
  </si>
  <si>
    <t>Davidsson</t>
  </si>
  <si>
    <t>Per-Åke</t>
  </si>
  <si>
    <t>Randi</t>
  </si>
  <si>
    <t>Wetterhus</t>
  </si>
  <si>
    <t>Reinhold</t>
  </si>
  <si>
    <t>Daubner</t>
  </si>
  <si>
    <t>Rolf</t>
  </si>
  <si>
    <t>Raumer</t>
  </si>
  <si>
    <t>28391</t>
  </si>
  <si>
    <t>Bonäs</t>
  </si>
  <si>
    <t>Sten-Åke</t>
  </si>
  <si>
    <t>Tobbe</t>
  </si>
  <si>
    <t>Tobias</t>
  </si>
  <si>
    <t>Wallden</t>
  </si>
  <si>
    <t>Andreas</t>
  </si>
  <si>
    <t>Dandanell</t>
  </si>
  <si>
    <t>Ingalill</t>
  </si>
  <si>
    <t>Halvarsson</t>
  </si>
  <si>
    <t>Marianne</t>
  </si>
  <si>
    <t>Henriksson</t>
  </si>
  <si>
    <t>Ronny</t>
  </si>
  <si>
    <t>Lillelund</t>
  </si>
  <si>
    <t>Emmi</t>
  </si>
  <si>
    <t>27728</t>
  </si>
  <si>
    <t>Moa</t>
  </si>
  <si>
    <t>Olsson</t>
  </si>
  <si>
    <t>28074</t>
  </si>
  <si>
    <t>Tommy</t>
  </si>
  <si>
    <t>Karlsson</t>
  </si>
  <si>
    <t>Anna</t>
  </si>
  <si>
    <t>Anna-Lena</t>
  </si>
  <si>
    <t>Iiris</t>
  </si>
  <si>
    <t>Sjöberg</t>
  </si>
  <si>
    <t>Vivian</t>
  </si>
  <si>
    <t>Wikman</t>
  </si>
  <si>
    <t>FLE</t>
  </si>
  <si>
    <t>Andrers</t>
  </si>
  <si>
    <t>GRI</t>
  </si>
  <si>
    <t>Christian</t>
  </si>
  <si>
    <t>Borgö</t>
  </si>
  <si>
    <t>Jerry</t>
  </si>
  <si>
    <t>Berglund</t>
  </si>
  <si>
    <t>Mets</t>
  </si>
  <si>
    <t>Anders</t>
  </si>
  <si>
    <t>Zetterberg</t>
  </si>
  <si>
    <t>Harri</t>
  </si>
  <si>
    <t>Kolehmainen</t>
  </si>
  <si>
    <t>Egnell</t>
  </si>
  <si>
    <t>Karin</t>
  </si>
  <si>
    <t>Hansson</t>
  </si>
  <si>
    <t>Lothar</t>
  </si>
  <si>
    <t>Riegler</t>
  </si>
  <si>
    <t>11944</t>
  </si>
  <si>
    <t>Myhre</t>
  </si>
  <si>
    <t>29657</t>
  </si>
  <si>
    <t>Bo</t>
  </si>
  <si>
    <t>32475</t>
  </si>
  <si>
    <t>Gunilla</t>
  </si>
  <si>
    <t>10868</t>
  </si>
  <si>
    <t>10006</t>
  </si>
  <si>
    <t>Gunder</t>
  </si>
  <si>
    <t>Hägg</t>
  </si>
  <si>
    <t>Lennartsson</t>
  </si>
  <si>
    <t>Linda</t>
  </si>
  <si>
    <t>Näslund</t>
  </si>
  <si>
    <t>Carlsson</t>
  </si>
  <si>
    <t>Lindberg</t>
  </si>
  <si>
    <t>Frida</t>
  </si>
  <si>
    <t>Brage</t>
  </si>
  <si>
    <t>30972</t>
  </si>
  <si>
    <t>Robert</t>
  </si>
  <si>
    <t>Ulfsson</t>
  </si>
  <si>
    <t>Svea Champ Dam</t>
  </si>
  <si>
    <t>Lag-DM Dam</t>
  </si>
  <si>
    <t>Lena</t>
  </si>
  <si>
    <t>Stenbeck</t>
  </si>
  <si>
    <t>Cattis</t>
  </si>
  <si>
    <t xml:space="preserve">Marianne </t>
  </si>
  <si>
    <t>Gustavson</t>
  </si>
  <si>
    <t>Birgitta</t>
  </si>
  <si>
    <t>Olofsson</t>
  </si>
  <si>
    <t xml:space="preserve">Carina </t>
  </si>
  <si>
    <t>Mård</t>
  </si>
  <si>
    <t>Susanne</t>
  </si>
  <si>
    <t xml:space="preserve">Lena </t>
  </si>
  <si>
    <t>Sjunnesson</t>
  </si>
  <si>
    <t xml:space="preserve">Vivian </t>
  </si>
  <si>
    <t>Vikman</t>
  </si>
  <si>
    <t>Inga</t>
  </si>
  <si>
    <t>Stenbrink</t>
  </si>
  <si>
    <t>UPS</t>
  </si>
  <si>
    <t>Ann</t>
  </si>
  <si>
    <t>Hägglund</t>
  </si>
  <si>
    <t>Ylva</t>
  </si>
  <si>
    <t>Eva</t>
  </si>
  <si>
    <t>Siv</t>
  </si>
  <si>
    <t>Vedung</t>
  </si>
  <si>
    <t>Jadinge Trygg</t>
  </si>
  <si>
    <t>Leni</t>
  </si>
  <si>
    <t>Margareta</t>
  </si>
  <si>
    <t>Asplund</t>
  </si>
  <si>
    <t>Maj</t>
  </si>
  <si>
    <t>Strömberg</t>
  </si>
  <si>
    <t>Ann Catrin</t>
  </si>
  <si>
    <t xml:space="preserve">Erika </t>
  </si>
  <si>
    <t>Anne-Maith</t>
  </si>
  <si>
    <t>Christina</t>
  </si>
  <si>
    <t>Lood</t>
  </si>
  <si>
    <t>Qvist</t>
  </si>
  <si>
    <t xml:space="preserve">Agneta </t>
  </si>
  <si>
    <t>Nymark</t>
  </si>
  <si>
    <t>Rasmusson</t>
  </si>
  <si>
    <t>Carina</t>
  </si>
  <si>
    <t>Norén</t>
  </si>
  <si>
    <t>Lindén</t>
  </si>
  <si>
    <t>Svea Champ V55</t>
  </si>
  <si>
    <t>MIXDM Trippel</t>
  </si>
  <si>
    <t>MIXDM DUBBEL</t>
  </si>
  <si>
    <t>SVEACUPEN SINGEL</t>
  </si>
  <si>
    <t>SVEACUPEN DUBBEL</t>
  </si>
  <si>
    <t>DM Singel</t>
  </si>
  <si>
    <t>DMTrippel</t>
  </si>
  <si>
    <t>DM Dubbel</t>
  </si>
  <si>
    <t>Summa poäng</t>
  </si>
  <si>
    <t>Lag-DM V55</t>
  </si>
  <si>
    <t>Kurt</t>
  </si>
  <si>
    <t>Lindström</t>
  </si>
  <si>
    <t>Lindblom</t>
  </si>
  <si>
    <t>KLO</t>
  </si>
  <si>
    <t>Gedeborg</t>
  </si>
  <si>
    <t>Jakobsson</t>
  </si>
  <si>
    <t>Dick</t>
  </si>
  <si>
    <t>Elfström</t>
  </si>
  <si>
    <t>Löfgreen</t>
  </si>
  <si>
    <t>Gumbel</t>
  </si>
  <si>
    <t>Olof</t>
  </si>
  <si>
    <t>Rothman</t>
  </si>
  <si>
    <t>Gunnar</t>
  </si>
  <si>
    <t>Sandberg</t>
  </si>
  <si>
    <t>Ove</t>
  </si>
  <si>
    <t>Hjelm</t>
  </si>
  <si>
    <t>Sten-Erik</t>
  </si>
  <si>
    <t>Lindkvist</t>
  </si>
  <si>
    <t>Henricson</t>
  </si>
  <si>
    <t>Nils</t>
  </si>
  <si>
    <t>Daubler</t>
  </si>
  <si>
    <t>Stig</t>
  </si>
  <si>
    <t>Hane</t>
  </si>
  <si>
    <t>Hult</t>
  </si>
  <si>
    <t>Roland</t>
  </si>
  <si>
    <t>Lillemor</t>
  </si>
  <si>
    <t>Elihn</t>
  </si>
  <si>
    <t>Morten</t>
  </si>
  <si>
    <t>Hugaas</t>
  </si>
  <si>
    <t>Ranemo</t>
  </si>
  <si>
    <t>Bergvall</t>
  </si>
  <si>
    <t>Sören</t>
  </si>
  <si>
    <t>Svea Champ V65</t>
  </si>
  <si>
    <t>DM Trippel</t>
  </si>
  <si>
    <t>Botan Cup</t>
  </si>
  <si>
    <t>Poäng</t>
  </si>
  <si>
    <t>Lag-DM V65</t>
  </si>
  <si>
    <t>Svea Indoor V65</t>
  </si>
  <si>
    <t>Gustavsson</t>
  </si>
  <si>
    <t>Brovall</t>
  </si>
  <si>
    <t>FFB</t>
  </si>
  <si>
    <t>Ann-Kristin</t>
  </si>
  <si>
    <t>TDJ</t>
  </si>
  <si>
    <t>Åberg</t>
  </si>
  <si>
    <t>Seppo</t>
  </si>
  <si>
    <t>Luoma</t>
  </si>
  <si>
    <t>Yngve</t>
  </si>
  <si>
    <t>Ekberg</t>
  </si>
  <si>
    <t>Tuulikki</t>
  </si>
  <si>
    <t>Täpp</t>
  </si>
  <si>
    <t>MOR</t>
  </si>
  <si>
    <t>Envall</t>
  </si>
  <si>
    <t>Björn</t>
  </si>
  <si>
    <t>Jansson</t>
  </si>
  <si>
    <t>Torbjörn</t>
  </si>
  <si>
    <t>Blomberg</t>
  </si>
  <si>
    <t>Lennart</t>
  </si>
  <si>
    <t>Holmqvist</t>
  </si>
  <si>
    <t>Gunnel</t>
  </si>
  <si>
    <t>Söderholm</t>
  </si>
  <si>
    <t>Ekvall</t>
  </si>
  <si>
    <t>Per-Erik</t>
  </si>
  <si>
    <t>Carl-Olof</t>
  </si>
  <si>
    <t>GRY</t>
  </si>
  <si>
    <t>Bäcklund</t>
  </si>
  <si>
    <t>Pettersson</t>
  </si>
  <si>
    <t>Lind</t>
  </si>
  <si>
    <t>Wiberg</t>
  </si>
  <si>
    <t>Sven</t>
  </si>
  <si>
    <t>Barbro</t>
  </si>
  <si>
    <t>Hjalmarsson</t>
  </si>
  <si>
    <t xml:space="preserve">Sten-Åke </t>
  </si>
  <si>
    <t>Solbritt</t>
  </si>
  <si>
    <t>Bergqvist</t>
  </si>
  <si>
    <t>Staffan</t>
  </si>
  <si>
    <t>Forsberg</t>
  </si>
  <si>
    <t>Lars-Åke</t>
  </si>
  <si>
    <t>Malmberg</t>
  </si>
  <si>
    <t>Alvin</t>
  </si>
  <si>
    <t>OBS</t>
  </si>
  <si>
    <t>Lill</t>
  </si>
  <si>
    <t>Wedin</t>
  </si>
  <si>
    <t>PAN</t>
  </si>
  <si>
    <t>Sahlins</t>
  </si>
  <si>
    <t>Ågren</t>
  </si>
  <si>
    <t>Kalle</t>
  </si>
  <si>
    <t>Nielsen</t>
  </si>
  <si>
    <t>Jervill</t>
  </si>
  <si>
    <t>Britt</t>
  </si>
  <si>
    <t xml:space="preserve">Edith </t>
  </si>
  <si>
    <t>Grönoset</t>
  </si>
  <si>
    <t>Biskop</t>
  </si>
  <si>
    <t>GÄS</t>
  </si>
  <si>
    <t>Gösta</t>
  </si>
  <si>
    <t>Vinberg</t>
  </si>
  <si>
    <t>Alf</t>
  </si>
  <si>
    <t>Uno</t>
  </si>
  <si>
    <t>Lorenz</t>
  </si>
  <si>
    <t>Lindh</t>
  </si>
  <si>
    <t>Sundqvist</t>
  </si>
  <si>
    <t>van Rooij</t>
  </si>
  <si>
    <t>Hans-Erik</t>
  </si>
  <si>
    <t>Karis</t>
  </si>
  <si>
    <t>Danielsson</t>
  </si>
  <si>
    <t>Agneta</t>
  </si>
  <si>
    <t>Steen</t>
  </si>
  <si>
    <t>Wennerberg</t>
  </si>
  <si>
    <t>Ned</t>
  </si>
  <si>
    <t>Carter</t>
  </si>
  <si>
    <t>Sture</t>
  </si>
  <si>
    <t xml:space="preserve">Bengt-Olov </t>
  </si>
  <si>
    <t>Andreasson</t>
  </si>
  <si>
    <t>Åke</t>
  </si>
  <si>
    <t>Wahlstedt</t>
  </si>
  <si>
    <t>Berit</t>
  </si>
  <si>
    <t>Nygren</t>
  </si>
  <si>
    <t>Sonja</t>
  </si>
  <si>
    <t>Ersson</t>
  </si>
  <si>
    <t>Simonsson</t>
  </si>
  <si>
    <t>Janne</t>
  </si>
  <si>
    <t>Gun-Britt</t>
  </si>
  <si>
    <t>Söderlund</t>
  </si>
  <si>
    <t>lars-Erik</t>
  </si>
  <si>
    <t>P. Mellberg</t>
  </si>
  <si>
    <t>Lars-Gunnar</t>
  </si>
  <si>
    <t>Medin</t>
  </si>
  <si>
    <t>Gill</t>
  </si>
  <si>
    <t>Hocine</t>
  </si>
  <si>
    <t>Guettou</t>
  </si>
  <si>
    <t>VBK</t>
  </si>
  <si>
    <t>Lundell</t>
  </si>
  <si>
    <t>Groth</t>
  </si>
  <si>
    <t>Jan-Erik</t>
  </si>
  <si>
    <t>Lönn</t>
  </si>
  <si>
    <t>Icke</t>
  </si>
  <si>
    <t>Kilagård</t>
  </si>
  <si>
    <t>TRO</t>
  </si>
  <si>
    <t>Ellisson</t>
  </si>
  <si>
    <t>Sten-Eric</t>
  </si>
  <si>
    <t>Lindqvist</t>
  </si>
  <si>
    <t>ESP</t>
  </si>
  <si>
    <t>Ethel</t>
  </si>
  <si>
    <t>Boussard</t>
  </si>
  <si>
    <t>Svante</t>
  </si>
  <si>
    <t>Engelmark</t>
  </si>
  <si>
    <t>Blomqvist</t>
  </si>
  <si>
    <t>Elisabet</t>
  </si>
  <si>
    <t>Rilling</t>
  </si>
  <si>
    <t>Ögrim</t>
  </si>
  <si>
    <t>Tomt</t>
  </si>
  <si>
    <t>Maj-Britt</t>
  </si>
  <si>
    <t>Smångs</t>
  </si>
  <si>
    <t>Lindholm</t>
  </si>
  <si>
    <t>Nelly</t>
  </si>
  <si>
    <t>Åman</t>
  </si>
  <si>
    <t>STL</t>
  </si>
  <si>
    <t>Vivianne</t>
  </si>
  <si>
    <t>Simpson</t>
  </si>
  <si>
    <t>Warnebo</t>
  </si>
  <si>
    <t>Lager</t>
  </si>
  <si>
    <t>Yvonne</t>
  </si>
  <si>
    <t>Anita</t>
  </si>
  <si>
    <t>Grass</t>
  </si>
  <si>
    <t>Ola</t>
  </si>
  <si>
    <t>Holmberg</t>
  </si>
  <si>
    <t>Ulla</t>
  </si>
  <si>
    <t>Fahlén</t>
  </si>
  <si>
    <t>Nordmark</t>
  </si>
  <si>
    <t>Christer</t>
  </si>
  <si>
    <t>Murén</t>
  </si>
  <si>
    <t>Inger</t>
  </si>
  <si>
    <t>Ekstrand</t>
  </si>
  <si>
    <t>Renfana</t>
  </si>
  <si>
    <t>Thunander</t>
  </si>
  <si>
    <t>Hjördis</t>
  </si>
  <si>
    <t>Westman</t>
  </si>
  <si>
    <t>Arne</t>
  </si>
  <si>
    <t>BLK</t>
  </si>
  <si>
    <t>Inge</t>
  </si>
  <si>
    <t>Sjölin</t>
  </si>
  <si>
    <t>Birgit</t>
  </si>
  <si>
    <t>Valsberg</t>
  </si>
  <si>
    <t>Rigmor</t>
  </si>
  <si>
    <t>Sundberg</t>
  </si>
  <si>
    <t>Brändström</t>
  </si>
  <si>
    <t>Peo</t>
  </si>
  <si>
    <t>Norström</t>
  </si>
  <si>
    <t>Ingvar</t>
  </si>
  <si>
    <t>Gunderson</t>
  </si>
  <si>
    <t>Westin</t>
  </si>
  <si>
    <t>Lisskulla</t>
  </si>
  <si>
    <t>Torsson</t>
  </si>
  <si>
    <t>KRY</t>
  </si>
  <si>
    <t>Erkki</t>
  </si>
  <si>
    <t>Munnukka</t>
  </si>
  <si>
    <t>Pers</t>
  </si>
  <si>
    <t>LEK</t>
  </si>
  <si>
    <t>Kusgård</t>
  </si>
  <si>
    <t>Wallström</t>
  </si>
  <si>
    <t>Lundström</t>
  </si>
  <si>
    <t>Ingrid</t>
  </si>
  <si>
    <t>Björklund</t>
  </si>
  <si>
    <t xml:space="preserve">Jörgen </t>
  </si>
  <si>
    <t>Stening</t>
  </si>
  <si>
    <t>Forsström</t>
  </si>
  <si>
    <t>NJV</t>
  </si>
  <si>
    <t>Norman</t>
  </si>
  <si>
    <t>Folkesson</t>
  </si>
  <si>
    <t>Klaus</t>
  </si>
  <si>
    <t>Gucia</t>
  </si>
  <si>
    <t>Rehne</t>
  </si>
  <si>
    <t xml:space="preserve">Hans </t>
  </si>
  <si>
    <t>Lars-Olof</t>
  </si>
  <si>
    <t>Hellström</t>
  </si>
  <si>
    <t>Österlund</t>
  </si>
  <si>
    <t xml:space="preserve">Maud </t>
  </si>
  <si>
    <t>Jonny</t>
  </si>
  <si>
    <t>Lizzie</t>
  </si>
  <si>
    <t>Hjert</t>
  </si>
  <si>
    <t>Engman</t>
  </si>
  <si>
    <t>Borgström</t>
  </si>
  <si>
    <t>Abramsson</t>
  </si>
  <si>
    <t>LAG DM DAM</t>
  </si>
  <si>
    <t>LAG DM ÖPPEN</t>
  </si>
  <si>
    <t>LAG DM V55</t>
  </si>
  <si>
    <t>LAG DM V65</t>
  </si>
  <si>
    <t>SVEA INDOOR ÖPPEN</t>
  </si>
  <si>
    <t>SVEA INDOOR V65</t>
  </si>
  <si>
    <t>SUMMA POÄNG</t>
  </si>
  <si>
    <t>Summa Lag-DM</t>
  </si>
  <si>
    <t>Summa Svea Indoor</t>
  </si>
  <si>
    <t>RÖK</t>
  </si>
  <si>
    <t>ABS</t>
  </si>
  <si>
    <t>BIF</t>
  </si>
  <si>
    <t>GAG</t>
  </si>
  <si>
    <t>GBS</t>
  </si>
  <si>
    <t>HOF</t>
  </si>
  <si>
    <t>NIL</t>
  </si>
  <si>
    <t>VHM</t>
  </si>
  <si>
    <t>PLAC</t>
  </si>
  <si>
    <t>Svea Champ Klubb</t>
  </si>
  <si>
    <t>KLUBB</t>
  </si>
  <si>
    <t>ÖPPEN</t>
  </si>
  <si>
    <t>DAM</t>
  </si>
  <si>
    <t>V55</t>
  </si>
  <si>
    <t>V65</t>
  </si>
  <si>
    <t>Lag-DM</t>
  </si>
  <si>
    <t>TOTALT</t>
  </si>
  <si>
    <t>LA BOULE JOYEUSE, LBJ</t>
  </si>
  <si>
    <t>SÖRBYÄNGENS BOULEKLUBB</t>
  </si>
  <si>
    <t>018 PETANQUE SÄLLSKAP</t>
  </si>
  <si>
    <t>UPSALA PETANQUE CLUB</t>
  </si>
  <si>
    <t>MALMKÖPINGS IF BOULE</t>
  </si>
  <si>
    <t>ARBOGA OPPBOGA BOULEKLUBB</t>
  </si>
  <si>
    <t>FLENS BOULE FÖRENING </t>
  </si>
  <si>
    <t>FÖRENINGEN FALU BOULE</t>
  </si>
  <si>
    <t>BOULETT BK</t>
  </si>
  <si>
    <t>KLOTSKALLARNA BOULE PETANQE</t>
  </si>
  <si>
    <t>MORA-ORSA BOULE SÄLLSKAP</t>
  </si>
  <si>
    <t>TRÖDJE IDROTTSKLUBB</t>
  </si>
  <si>
    <t>NÄS IF BOULE</t>
  </si>
  <si>
    <t>GRYCKSBO-BJURSÅS BOULEKLUBB</t>
  </si>
  <si>
    <t>SVÄRDSJÖ IDROTTSFÖRENING</t>
  </si>
  <si>
    <t>PANG PÉTANQUE SÄLLSKAPET</t>
  </si>
  <si>
    <t>ESKILSTUNA BOULE PETANQUE</t>
  </si>
  <si>
    <t>FÖRENINGEN GÄSTABUDBOULARNA</t>
  </si>
  <si>
    <t>BODA BOULE FIGHTERS</t>
  </si>
  <si>
    <t>ÖREBRO BOULESÄLLSKAP</t>
  </si>
  <si>
    <t>BOULESÄLLSKAPET SPRIDDA KLOT</t>
  </si>
  <si>
    <t>OXELÖSUNDS BOULE SÄLLSKAP</t>
  </si>
  <si>
    <t>ÖRSUNDSBRO SPORTKLUBB</t>
  </si>
  <si>
    <t>STEEL BOULEFÖRENING SANDVIKEN</t>
  </si>
  <si>
    <t>BK ESPLANAD I GÄVLE</t>
  </si>
  <si>
    <t>VÄSTERÅS BOULEKLUBB</t>
  </si>
  <si>
    <t>TROSA BOULE SÄLLSKAP</t>
  </si>
  <si>
    <t>KARLSTAD BOULE KLUBB</t>
  </si>
  <si>
    <t>LEKSANDS BOULEKLUBB</t>
  </si>
  <si>
    <t>GRIPSHOLMS BOULE SÄLLSKAP</t>
  </si>
  <si>
    <t>BOLLNÄS BOULEKLUBB</t>
  </si>
  <si>
    <t>SSK KRYL-BOULEARNA</t>
  </si>
  <si>
    <t>ARVIKA BOULESÄLLSKAP</t>
  </si>
  <si>
    <t>GAGNEFS BOULEKLUBB</t>
  </si>
  <si>
    <t>GEFLE BOULESÄLLSKAP</t>
  </si>
  <si>
    <t>HOFORS BOULESSK1999</t>
  </si>
  <si>
    <t>RÖKSTA UNITED BOULECLUBB</t>
  </si>
  <si>
    <t>VIKMANSHYTTANS BOULESÄLLSKAP</t>
  </si>
  <si>
    <t>Lag</t>
  </si>
  <si>
    <t>Svea Champion, Individuellt:</t>
  </si>
  <si>
    <t xml:space="preserve">Placering                    </t>
  </si>
  <si>
    <t>8-16 lag</t>
  </si>
  <si>
    <t>17-32 lag</t>
  </si>
  <si>
    <t>Över 32 lag</t>
  </si>
  <si>
    <t>5 till 8</t>
  </si>
  <si>
    <t>Poängtabell för lagtävlingar: Lag-DM och Svea Indoor</t>
  </si>
  <si>
    <t>Klubbpoängen är fasta. Se tabell nedan.</t>
  </si>
  <si>
    <t>Placering</t>
  </si>
  <si>
    <t>Jan-Åke</t>
  </si>
  <si>
    <t>11957</t>
  </si>
  <si>
    <t>Ivar</t>
  </si>
  <si>
    <t xml:space="preserve">Bertil </t>
  </si>
  <si>
    <t>Ekström</t>
  </si>
  <si>
    <t>Käck</t>
  </si>
  <si>
    <t>Wania</t>
  </si>
  <si>
    <t>Bengt</t>
  </si>
  <si>
    <t>Nordlund</t>
  </si>
  <si>
    <t>Kristina</t>
  </si>
  <si>
    <t>Jonas</t>
  </si>
  <si>
    <t>Sjökvist</t>
  </si>
  <si>
    <t>33791</t>
  </si>
  <si>
    <t>Enbom</t>
  </si>
  <si>
    <t>Daniel</t>
  </si>
  <si>
    <t>Conte</t>
  </si>
  <si>
    <t>Gun-britt</t>
  </si>
  <si>
    <t>Svea Indoor</t>
  </si>
  <si>
    <t>Sum (exkl lagtävlingar)</t>
  </si>
  <si>
    <t>Sum inkl lagtävlingar</t>
  </si>
  <si>
    <t xml:space="preserve">Summa </t>
  </si>
  <si>
    <t>Göte</t>
  </si>
  <si>
    <t>Hagberg</t>
  </si>
  <si>
    <t xml:space="preserve">Margareta </t>
  </si>
  <si>
    <t>Axling</t>
  </si>
  <si>
    <t>Pauli</t>
  </si>
  <si>
    <t>Mäkitalo</t>
  </si>
  <si>
    <t xml:space="preserve">Sebastian </t>
  </si>
  <si>
    <t>Hallås</t>
  </si>
  <si>
    <t>Kjellberg</t>
  </si>
  <si>
    <t>Märta</t>
  </si>
  <si>
    <t>Thord</t>
  </si>
  <si>
    <t>Högberg</t>
  </si>
  <si>
    <t>Knifström</t>
  </si>
  <si>
    <t>DM Mix dubbel</t>
  </si>
  <si>
    <t>Gina</t>
  </si>
  <si>
    <t>Sigvard</t>
  </si>
  <si>
    <t>Lokatt</t>
  </si>
  <si>
    <t>Joel</t>
  </si>
  <si>
    <t>Rendahl</t>
  </si>
  <si>
    <t>Hurtig</t>
  </si>
  <si>
    <t>Wildsjö</t>
  </si>
  <si>
    <t>Nordahl</t>
  </si>
  <si>
    <t>Haag</t>
  </si>
  <si>
    <t>Fors</t>
  </si>
  <si>
    <t>Carl-Erik</t>
  </si>
  <si>
    <t>Joon</t>
  </si>
  <si>
    <t>Borell</t>
  </si>
  <si>
    <t>Sahlén</t>
  </si>
  <si>
    <t>Abrahamsson</t>
  </si>
  <si>
    <t>Cai</t>
  </si>
  <si>
    <t>Karita</t>
  </si>
  <si>
    <t>Sven-Olov</t>
  </si>
  <si>
    <t>Anitha</t>
  </si>
  <si>
    <t xml:space="preserve">Lothar </t>
  </si>
  <si>
    <t>Carl-Evert</t>
  </si>
  <si>
    <t>Bengtsson</t>
  </si>
  <si>
    <t>Hedborg</t>
  </si>
  <si>
    <t>Majvor</t>
  </si>
  <si>
    <t>Bergstrand</t>
  </si>
  <si>
    <t>Jonathan         Campbell</t>
  </si>
  <si>
    <t>Råsander</t>
  </si>
  <si>
    <t>Tilda</t>
  </si>
  <si>
    <t>Sellén</t>
  </si>
  <si>
    <t>Claeson</t>
  </si>
  <si>
    <t>Landh</t>
  </si>
  <si>
    <t>Hillström</t>
  </si>
  <si>
    <t>Laila</t>
  </si>
  <si>
    <t>Kjerstin</t>
  </si>
  <si>
    <t xml:space="preserve">Gunilla </t>
  </si>
  <si>
    <t>Ingegerd</t>
  </si>
  <si>
    <t>Hedenskog</t>
  </si>
  <si>
    <t>Karl Gunnar</t>
  </si>
  <si>
    <t>Bergman</t>
  </si>
  <si>
    <t>Mona</t>
  </si>
  <si>
    <t>Stenborg</t>
  </si>
  <si>
    <t>Junglert</t>
  </si>
  <si>
    <t xml:space="preserve">Sören </t>
  </si>
  <si>
    <t xml:space="preserve">Monika </t>
  </si>
  <si>
    <t>lapington</t>
  </si>
  <si>
    <t>Kongstad</t>
  </si>
  <si>
    <t>Mora 1</t>
  </si>
  <si>
    <t>UPS Vår-Cup</t>
  </si>
  <si>
    <t>DM Mixtrippel</t>
  </si>
  <si>
    <t>Klottorsdag 2</t>
  </si>
  <si>
    <t>Tempo Vemjan</t>
  </si>
  <si>
    <t>Klottorsdag 3</t>
  </si>
  <si>
    <t>Mora Kniv</t>
  </si>
  <si>
    <t>UPS Höst-Cup</t>
  </si>
  <si>
    <t>Vinäs Fönster</t>
  </si>
  <si>
    <t>Boule i Arenan Öd</t>
  </si>
  <si>
    <t>Boule i Arenab Öt</t>
  </si>
  <si>
    <t>UPS Vår-Cup d</t>
  </si>
  <si>
    <t>Dam boule Dd</t>
  </si>
  <si>
    <t>DM Mix trippel</t>
  </si>
  <si>
    <t>Svea Cupen Ös Ds</t>
  </si>
  <si>
    <t>Svea Cupen Öd</t>
  </si>
  <si>
    <t>DM Ös Ds</t>
  </si>
  <si>
    <t>DM Öt Dt</t>
  </si>
  <si>
    <t>DM Öd Dd</t>
  </si>
  <si>
    <t>Botan Cup Öd</t>
  </si>
  <si>
    <t>SBA Open Öd</t>
  </si>
  <si>
    <t>SBA Open Öt</t>
  </si>
  <si>
    <t>Bocken brinner</t>
  </si>
  <si>
    <t>Ris a la malta Dd</t>
  </si>
  <si>
    <t>UPS Höst</t>
  </si>
  <si>
    <t>Frost</t>
  </si>
  <si>
    <t>M-son Frost   33866</t>
  </si>
  <si>
    <t>Iris</t>
  </si>
  <si>
    <t>=</t>
  </si>
  <si>
    <t>Hallberg</t>
  </si>
  <si>
    <t>Starbäck</t>
  </si>
  <si>
    <t xml:space="preserve">Birgitta </t>
  </si>
  <si>
    <t xml:space="preserve">Siv </t>
  </si>
  <si>
    <t>Nordström</t>
  </si>
  <si>
    <t>Ingemar</t>
  </si>
  <si>
    <t>Monica</t>
  </si>
  <si>
    <t>Linder</t>
  </si>
  <si>
    <t>Öhring</t>
  </si>
  <si>
    <t>Vincent</t>
  </si>
  <si>
    <t>Veidmar</t>
  </si>
  <si>
    <t>Andenius</t>
  </si>
  <si>
    <t>Gelin</t>
  </si>
  <si>
    <t>Niclas</t>
  </si>
  <si>
    <t xml:space="preserve">Jan-Eric </t>
  </si>
  <si>
    <t>Lidström</t>
  </si>
  <si>
    <t>Curt</t>
  </si>
  <si>
    <t>Winberg</t>
  </si>
  <si>
    <t>Melin</t>
  </si>
  <si>
    <t>John-Erik</t>
  </si>
  <si>
    <t>Bossel</t>
  </si>
  <si>
    <t>Klas E</t>
  </si>
  <si>
    <t>Niva</t>
  </si>
  <si>
    <t>Lars-Erik</t>
  </si>
  <si>
    <t>Wallin</t>
  </si>
  <si>
    <t>Nilserik</t>
  </si>
  <si>
    <t>mats</t>
  </si>
  <si>
    <t>Nybo</t>
  </si>
  <si>
    <t>Wallén</t>
  </si>
  <si>
    <t>Källander</t>
  </si>
  <si>
    <t>Ols</t>
  </si>
  <si>
    <t>Inga-Lill</t>
  </si>
  <si>
    <t>Edit</t>
  </si>
  <si>
    <t>Bäckebo</t>
  </si>
  <si>
    <t>Maine</t>
  </si>
  <si>
    <t>Maud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</si>
</sst>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0"/>
  </numFmts>
  <fonts count="37"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34"/>
    </font>
    <font>
      <b/>
      <sz val="14"/>
      <color indexed="8"/>
      <name val="Calibri"/>
      <family val="2"/>
      <charset val="1"/>
    </font>
    <font>
      <b/>
      <sz val="12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color indexed="8"/>
      <name val="Calibri"/>
      <family val="2"/>
      <charset val="134"/>
    </font>
    <font>
      <sz val="14"/>
      <color indexed="8"/>
      <name val="Calibri"/>
      <family val="2"/>
      <charset val="1"/>
    </font>
    <font>
      <b/>
      <sz val="16"/>
      <color indexed="13"/>
      <name val="Calibri"/>
      <family val="2"/>
      <charset val="1"/>
    </font>
    <font>
      <b/>
      <sz val="8"/>
      <color indexed="13"/>
      <name val="Calibri"/>
      <family val="2"/>
      <charset val="1"/>
    </font>
    <font>
      <b/>
      <sz val="10"/>
      <color indexed="13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20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6"/>
      <color indexed="8"/>
      <name val="Calibri"/>
      <family val="2"/>
      <charset val="1"/>
    </font>
    <font>
      <b/>
      <sz val="14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sz val="20"/>
      <color indexed="8"/>
      <name val="Calibri"/>
      <family val="2"/>
      <charset val="1"/>
    </font>
    <font>
      <b/>
      <sz val="14"/>
      <color indexed="42"/>
      <name val="Calibri"/>
      <family val="2"/>
      <charset val="1"/>
    </font>
    <font>
      <i/>
      <sz val="14"/>
      <color indexed="23"/>
      <name val="Calibri"/>
      <family val="2"/>
      <charset val="1"/>
    </font>
    <font>
      <b/>
      <sz val="12"/>
      <color indexed="8"/>
      <name val="Calibri"/>
      <family val="2"/>
    </font>
    <font>
      <b/>
      <sz val="26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26"/>
      <color theme="0"/>
      <name val="Calibri"/>
      <family val="2"/>
      <charset val="1"/>
    </font>
    <font>
      <b/>
      <sz val="14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61"/>
        <bgColor indexed="25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54"/>
      </patternFill>
    </fill>
    <fill>
      <patternFill patternType="solid">
        <fgColor indexed="27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7"/>
        <bgColor indexed="45"/>
      </patternFill>
    </fill>
    <fill>
      <patternFill patternType="solid">
        <fgColor indexed="25"/>
        <bgColor indexed="60"/>
      </patternFill>
    </fill>
    <fill>
      <patternFill patternType="solid">
        <fgColor indexed="26"/>
        <bgColor indexed="27"/>
      </patternFill>
    </fill>
    <fill>
      <patternFill patternType="solid">
        <fgColor indexed="45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23" fillId="2" borderId="0"/>
    <xf numFmtId="0" fontId="3" fillId="0" borderId="0"/>
    <xf numFmtId="0" fontId="1" fillId="0" borderId="0"/>
  </cellStyleXfs>
  <cellXfs count="284">
    <xf numFmtId="0" fontId="0" fillId="0" borderId="0" xfId="0"/>
    <xf numFmtId="0" fontId="2" fillId="0" borderId="1" xfId="3" applyFont="1" applyBorder="1"/>
    <xf numFmtId="0" fontId="1" fillId="0" borderId="2" xfId="3" applyBorder="1"/>
    <xf numFmtId="0" fontId="0" fillId="0" borderId="2" xfId="0" applyBorder="1"/>
    <xf numFmtId="164" fontId="1" fillId="0" borderId="2" xfId="3" applyNumberFormat="1" applyBorder="1" applyAlignment="1">
      <alignment horizontal="left"/>
    </xf>
    <xf numFmtId="0" fontId="3" fillId="0" borderId="0" xfId="2"/>
    <xf numFmtId="0" fontId="2" fillId="0" borderId="0" xfId="2" applyFont="1"/>
    <xf numFmtId="0" fontId="2" fillId="0" borderId="1" xfId="2" applyFont="1" applyBorder="1" applyAlignment="1">
      <alignment vertical="center" textRotation="180"/>
    </xf>
    <xf numFmtId="0" fontId="2" fillId="3" borderId="3" xfId="3" applyFont="1" applyFill="1" applyBorder="1" applyAlignment="1">
      <alignment horizontal="center" vertical="center" textRotation="180" wrapText="1"/>
    </xf>
    <xf numFmtId="0" fontId="5" fillId="4" borderId="1" xfId="3" applyFont="1" applyFill="1" applyBorder="1" applyAlignment="1">
      <alignment horizontal="center" wrapText="1"/>
    </xf>
    <xf numFmtId="0" fontId="5" fillId="4" borderId="2" xfId="3" applyFont="1" applyFill="1" applyBorder="1" applyAlignment="1">
      <alignment horizontal="center" wrapText="1"/>
    </xf>
    <xf numFmtId="0" fontId="5" fillId="4" borderId="2" xfId="3" applyFont="1" applyFill="1" applyBorder="1" applyAlignment="1">
      <alignment horizontal="left" wrapText="1"/>
    </xf>
    <xf numFmtId="164" fontId="6" fillId="4" borderId="2" xfId="3" applyNumberFormat="1" applyFont="1" applyFill="1" applyBorder="1" applyAlignment="1">
      <alignment horizontal="left" wrapText="1"/>
    </xf>
    <xf numFmtId="0" fontId="1" fillId="3" borderId="4" xfId="3" applyFill="1" applyBorder="1" applyAlignment="1">
      <alignment vertical="center" textRotation="180"/>
    </xf>
    <xf numFmtId="0" fontId="7" fillId="3" borderId="1" xfId="3" applyFont="1" applyFill="1" applyBorder="1" applyAlignment="1">
      <alignment horizontal="center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1" fontId="1" fillId="0" borderId="2" xfId="3" applyNumberFormat="1" applyBorder="1" applyAlignment="1">
      <alignment horizontal="center" vertical="center"/>
    </xf>
    <xf numFmtId="1" fontId="1" fillId="0" borderId="1" xfId="3" applyNumberForma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2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3" applyBorder="1"/>
    <xf numFmtId="0" fontId="1" fillId="0" borderId="1" xfId="3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0" fontId="1" fillId="0" borderId="1" xfId="2" applyFont="1" applyBorder="1"/>
    <xf numFmtId="0" fontId="2" fillId="3" borderId="1" xfId="3" applyFont="1" applyFill="1" applyBorder="1" applyAlignment="1">
      <alignment horizontal="center"/>
    </xf>
    <xf numFmtId="0" fontId="1" fillId="0" borderId="1" xfId="3" applyBorder="1" applyAlignment="1">
      <alignment wrapText="1"/>
    </xf>
    <xf numFmtId="0" fontId="1" fillId="0" borderId="1" xfId="3" applyBorder="1" applyAlignment="1">
      <alignment horizontal="center" wrapText="1"/>
    </xf>
    <xf numFmtId="164" fontId="1" fillId="0" borderId="1" xfId="3" applyNumberFormat="1" applyBorder="1" applyAlignment="1">
      <alignment horizontal="center" wrapText="1"/>
    </xf>
    <xf numFmtId="0" fontId="1" fillId="3" borderId="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8" fillId="0" borderId="1" xfId="3" applyFont="1" applyBorder="1"/>
    <xf numFmtId="49" fontId="8" fillId="0" borderId="1" xfId="3" applyNumberFormat="1" applyFont="1" applyBorder="1" applyAlignment="1">
      <alignment horizontal="center" vertical="center"/>
    </xf>
    <xf numFmtId="1" fontId="1" fillId="3" borderId="1" xfId="3" applyNumberFormat="1" applyFill="1" applyBorder="1" applyAlignment="1">
      <alignment horizontal="center" vertical="center"/>
    </xf>
    <xf numFmtId="1" fontId="2" fillId="3" borderId="1" xfId="3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2" fillId="3" borderId="1" xfId="3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3" applyNumberForma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3" applyFill="1" applyBorder="1" applyAlignment="1">
      <alignment vertical="center"/>
    </xf>
    <xf numFmtId="49" fontId="1" fillId="3" borderId="1" xfId="3" applyNumberFormat="1" applyFill="1" applyBorder="1" applyAlignment="1">
      <alignment horizontal="center" vertical="center"/>
    </xf>
    <xf numFmtId="164" fontId="1" fillId="3" borderId="1" xfId="3" applyNumberFormat="1" applyFill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1" fillId="0" borderId="2" xfId="3" applyBorder="1" applyAlignment="1">
      <alignment horizontal="center" vertical="center"/>
    </xf>
    <xf numFmtId="164" fontId="1" fillId="0" borderId="2" xfId="3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0" fontId="2" fillId="0" borderId="2" xfId="3" applyFont="1" applyBorder="1"/>
    <xf numFmtId="1" fontId="2" fillId="0" borderId="4" xfId="2" applyNumberFormat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1" fontId="2" fillId="0" borderId="1" xfId="2" applyNumberFormat="1" applyFont="1" applyBorder="1" applyAlignment="1">
      <alignment vertical="center"/>
    </xf>
    <xf numFmtId="0" fontId="2" fillId="0" borderId="1" xfId="2" applyFont="1" applyBorder="1"/>
    <xf numFmtId="0" fontId="3" fillId="0" borderId="1" xfId="2" applyBorder="1"/>
    <xf numFmtId="164" fontId="3" fillId="0" borderId="1" xfId="2" applyNumberFormat="1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3" fillId="5" borderId="1" xfId="2" applyFill="1" applyBorder="1"/>
    <xf numFmtId="0" fontId="9" fillId="5" borderId="1" xfId="2" applyFont="1" applyFill="1" applyBorder="1"/>
    <xf numFmtId="0" fontId="1" fillId="0" borderId="5" xfId="2" applyFont="1" applyBorder="1" applyAlignment="1">
      <alignment horizontal="left" vertical="center" wrapText="1"/>
    </xf>
    <xf numFmtId="0" fontId="3" fillId="3" borderId="1" xfId="2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" fillId="3" borderId="5" xfId="2" applyFont="1" applyFill="1" applyBorder="1" applyAlignment="1">
      <alignment horizontal="left"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1" xfId="2" applyFont="1" applyFill="1" applyBorder="1" applyAlignment="1">
      <alignment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0" fontId="1" fillId="0" borderId="5" xfId="2" applyFont="1" applyBorder="1"/>
    <xf numFmtId="0" fontId="1" fillId="0" borderId="5" xfId="3" applyBorder="1" applyAlignment="1">
      <alignment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3" fillId="5" borderId="1" xfId="2" applyFill="1" applyBorder="1" applyAlignment="1">
      <alignment horizontal="center"/>
    </xf>
    <xf numFmtId="0" fontId="9" fillId="3" borderId="1" xfId="2" applyFont="1" applyFill="1" applyBorder="1"/>
    <xf numFmtId="0" fontId="2" fillId="0" borderId="1" xfId="2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right" vertical="center" wrapText="1"/>
    </xf>
    <xf numFmtId="164" fontId="3" fillId="0" borderId="1" xfId="2" applyNumberForma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2" fillId="5" borderId="1" xfId="2" applyFont="1" applyFill="1" applyBorder="1"/>
    <xf numFmtId="0" fontId="1" fillId="0" borderId="1" xfId="2" applyFont="1" applyBorder="1" applyAlignment="1">
      <alignment horizontal="left"/>
    </xf>
    <xf numFmtId="0" fontId="3" fillId="0" borderId="1" xfId="2" applyBorder="1" applyAlignment="1">
      <alignment vertical="center"/>
    </xf>
    <xf numFmtId="0" fontId="9" fillId="0" borderId="1" xfId="2" applyFont="1" applyBorder="1"/>
    <xf numFmtId="0" fontId="2" fillId="0" borderId="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1" fillId="0" borderId="0" xfId="3"/>
    <xf numFmtId="164" fontId="1" fillId="0" borderId="0" xfId="3" applyNumberFormat="1"/>
    <xf numFmtId="0" fontId="12" fillId="6" borderId="0" xfId="3" applyFont="1" applyFill="1" applyAlignment="1">
      <alignment horizontal="center" wrapText="1"/>
    </xf>
    <xf numFmtId="164" fontId="12" fillId="6" borderId="0" xfId="3" applyNumberFormat="1" applyFont="1" applyFill="1"/>
    <xf numFmtId="0" fontId="14" fillId="0" borderId="0" xfId="3" applyFont="1" applyAlignment="1">
      <alignment horizontal="center" vertical="center"/>
    </xf>
    <xf numFmtId="164" fontId="14" fillId="0" borderId="0" xfId="3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164" fontId="8" fillId="0" borderId="0" xfId="3" applyNumberFormat="1" applyFont="1"/>
    <xf numFmtId="0" fontId="7" fillId="3" borderId="0" xfId="3" applyFont="1" applyFill="1" applyAlignment="1">
      <alignment horizontal="center" vertical="center"/>
    </xf>
    <xf numFmtId="0" fontId="8" fillId="3" borderId="0" xfId="3" applyFont="1" applyFill="1"/>
    <xf numFmtId="49" fontId="8" fillId="3" borderId="0" xfId="3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3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3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64" fontId="3" fillId="0" borderId="1" xfId="2" applyNumberFormat="1" applyBorder="1"/>
    <xf numFmtId="0" fontId="3" fillId="0" borderId="4" xfId="2" applyBorder="1" applyAlignment="1">
      <alignment horizontal="center" vertical="center"/>
    </xf>
    <xf numFmtId="164" fontId="3" fillId="0" borderId="1" xfId="2" applyNumberFormat="1" applyBorder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164" fontId="1" fillId="0" borderId="6" xfId="2" applyNumberFormat="1" applyFont="1" applyBorder="1"/>
    <xf numFmtId="0" fontId="3" fillId="0" borderId="7" xfId="2" applyBorder="1"/>
    <xf numFmtId="0" fontId="3" fillId="0" borderId="8" xfId="2" applyBorder="1"/>
    <xf numFmtId="0" fontId="3" fillId="0" borderId="5" xfId="2" applyBorder="1"/>
    <xf numFmtId="0" fontId="22" fillId="2" borderId="1" xfId="1" applyFont="1" applyBorder="1" applyAlignment="1">
      <alignment horizontal="center"/>
    </xf>
    <xf numFmtId="0" fontId="22" fillId="2" borderId="9" xfId="1" applyFont="1" applyBorder="1" applyAlignment="1">
      <alignment horizontal="center"/>
    </xf>
    <xf numFmtId="0" fontId="3" fillId="3" borderId="1" xfId="2" applyFill="1" applyBorder="1"/>
    <xf numFmtId="0" fontId="4" fillId="7" borderId="1" xfId="2" applyFont="1" applyFill="1" applyBorder="1" applyAlignment="1">
      <alignment horizontal="center"/>
    </xf>
    <xf numFmtId="0" fontId="4" fillId="7" borderId="2" xfId="2" applyFont="1" applyFill="1" applyBorder="1" applyAlignment="1">
      <alignment horizontal="center"/>
    </xf>
    <xf numFmtId="0" fontId="4" fillId="7" borderId="10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4" fillId="7" borderId="10" xfId="3" applyFont="1" applyFill="1" applyBorder="1" applyAlignment="1">
      <alignment horizontal="center"/>
    </xf>
    <xf numFmtId="16" fontId="4" fillId="0" borderId="1" xfId="2" applyNumberFormat="1" applyFont="1" applyBorder="1" applyAlignment="1">
      <alignment horizontal="center"/>
    </xf>
    <xf numFmtId="0" fontId="21" fillId="0" borderId="1" xfId="2" applyFont="1" applyBorder="1"/>
    <xf numFmtId="0" fontId="25" fillId="8" borderId="11" xfId="2" applyFont="1" applyFill="1" applyBorder="1" applyAlignment="1">
      <alignment horizontal="center" vertical="center"/>
    </xf>
    <xf numFmtId="0" fontId="25" fillId="8" borderId="11" xfId="2" applyFont="1" applyFill="1" applyBorder="1" applyAlignment="1">
      <alignment horizontal="center" vertical="center" wrapText="1"/>
    </xf>
    <xf numFmtId="0" fontId="10" fillId="9" borderId="12" xfId="2" applyFont="1" applyFill="1" applyBorder="1" applyAlignment="1">
      <alignment vertical="center"/>
    </xf>
    <xf numFmtId="0" fontId="26" fillId="9" borderId="13" xfId="2" applyFont="1" applyFill="1" applyBorder="1" applyAlignment="1">
      <alignment vertical="center" wrapText="1"/>
    </xf>
    <xf numFmtId="0" fontId="10" fillId="9" borderId="13" xfId="2" applyFont="1" applyFill="1" applyBorder="1" applyAlignment="1">
      <alignment vertical="center" wrapText="1"/>
    </xf>
    <xf numFmtId="0" fontId="4" fillId="10" borderId="12" xfId="2" applyFont="1" applyFill="1" applyBorder="1" applyAlignment="1">
      <alignment horizontal="center" vertical="center"/>
    </xf>
    <xf numFmtId="0" fontId="4" fillId="10" borderId="13" xfId="2" applyFont="1" applyFill="1" applyBorder="1" applyAlignment="1">
      <alignment horizontal="center" vertical="center" wrapText="1"/>
    </xf>
    <xf numFmtId="0" fontId="4" fillId="9" borderId="12" xfId="2" applyFont="1" applyFill="1" applyBorder="1" applyAlignment="1">
      <alignment horizontal="center" vertical="center"/>
    </xf>
    <xf numFmtId="0" fontId="4" fillId="9" borderId="13" xfId="2" applyFont="1" applyFill="1" applyBorder="1" applyAlignment="1">
      <alignment horizontal="center" vertical="center" wrapText="1"/>
    </xf>
    <xf numFmtId="16" fontId="4" fillId="3" borderId="12" xfId="2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 wrapText="1"/>
    </xf>
    <xf numFmtId="0" fontId="25" fillId="8" borderId="14" xfId="2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1" fillId="3" borderId="3" xfId="2" applyFont="1" applyFill="1" applyBorder="1" applyAlignment="1">
      <alignment vertical="center" wrapText="1"/>
    </xf>
    <xf numFmtId="0" fontId="1" fillId="3" borderId="3" xfId="2" applyFont="1" applyFill="1" applyBorder="1" applyAlignment="1">
      <alignment horizontal="center" vertical="center" wrapText="1"/>
    </xf>
    <xf numFmtId="164" fontId="1" fillId="3" borderId="3" xfId="2" applyNumberFormat="1" applyFont="1" applyFill="1" applyBorder="1" applyAlignment="1">
      <alignment horizontal="center" vertical="center" wrapText="1"/>
    </xf>
    <xf numFmtId="0" fontId="5" fillId="12" borderId="0" xfId="3" applyFont="1" applyFill="1" applyAlignment="1">
      <alignment horizontal="center" vertical="center"/>
    </xf>
    <xf numFmtId="0" fontId="18" fillId="12" borderId="0" xfId="3" applyFont="1" applyFill="1" applyAlignment="1">
      <alignment horizontal="left" vertical="center" wrapText="1"/>
    </xf>
    <xf numFmtId="49" fontId="5" fillId="12" borderId="0" xfId="3" applyNumberFormat="1" applyFont="1" applyFill="1" applyAlignment="1">
      <alignment horizontal="center" vertical="center"/>
    </xf>
    <xf numFmtId="0" fontId="5" fillId="12" borderId="0" xfId="3" applyFont="1" applyFill="1" applyAlignment="1">
      <alignment horizontal="left" vertical="center"/>
    </xf>
    <xf numFmtId="0" fontId="5" fillId="12" borderId="0" xfId="3" applyFont="1" applyFill="1" applyAlignment="1">
      <alignment horizontal="center" vertical="center" wrapText="1"/>
    </xf>
    <xf numFmtId="164" fontId="27" fillId="13" borderId="4" xfId="2" applyNumberFormat="1" applyFont="1" applyFill="1" applyBorder="1" applyAlignment="1">
      <alignment horizontal="center" vertical="center"/>
    </xf>
    <xf numFmtId="0" fontId="27" fillId="13" borderId="4" xfId="2" applyFont="1" applyFill="1" applyBorder="1" applyAlignment="1">
      <alignment horizontal="center" vertical="center"/>
    </xf>
    <xf numFmtId="1" fontId="10" fillId="0" borderId="1" xfId="3" applyNumberFormat="1" applyFont="1" applyBorder="1" applyAlignment="1">
      <alignment horizontal="center" vertical="center"/>
    </xf>
    <xf numFmtId="164" fontId="30" fillId="13" borderId="4" xfId="2" applyNumberFormat="1" applyFont="1" applyFill="1" applyBorder="1" applyAlignment="1">
      <alignment horizontal="center" vertical="center"/>
    </xf>
    <xf numFmtId="164" fontId="30" fillId="0" borderId="1" xfId="2" applyNumberFormat="1" applyFont="1" applyBorder="1" applyAlignment="1">
      <alignment horizontal="center"/>
    </xf>
    <xf numFmtId="164" fontId="30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0" fillId="0" borderId="1" xfId="0" applyBorder="1"/>
    <xf numFmtId="0" fontId="1" fillId="0" borderId="2" xfId="2" applyFont="1" applyBorder="1" applyAlignment="1">
      <alignment horizontal="center" vertical="center"/>
    </xf>
    <xf numFmtId="164" fontId="1" fillId="0" borderId="1" xfId="3" applyNumberFormat="1" applyBorder="1" applyAlignment="1">
      <alignment horizontal="left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vertical="center"/>
    </xf>
    <xf numFmtId="0" fontId="1" fillId="3" borderId="2" xfId="2" applyFont="1" applyFill="1" applyBorder="1" applyAlignment="1">
      <alignment horizontal="left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3" applyFont="1" applyBorder="1" applyAlignment="1">
      <alignment vertical="center"/>
    </xf>
    <xf numFmtId="0" fontId="32" fillId="0" borderId="1" xfId="0" applyFont="1" applyBorder="1"/>
    <xf numFmtId="0" fontId="1" fillId="0" borderId="2" xfId="2" applyFont="1" applyBorder="1"/>
    <xf numFmtId="0" fontId="31" fillId="0" borderId="1" xfId="0" applyFont="1" applyBorder="1"/>
    <xf numFmtId="0" fontId="3" fillId="0" borderId="1" xfId="2" applyBorder="1" applyAlignment="1">
      <alignment horizontal="left" vertical="center" wrapText="1"/>
    </xf>
    <xf numFmtId="0" fontId="35" fillId="0" borderId="1" xfId="0" applyFont="1" applyBorder="1"/>
    <xf numFmtId="0" fontId="1" fillId="0" borderId="2" xfId="3" applyBorder="1" applyAlignment="1">
      <alignment wrapText="1"/>
    </xf>
    <xf numFmtId="0" fontId="8" fillId="0" borderId="2" xfId="3" applyFont="1" applyBorder="1"/>
    <xf numFmtId="0" fontId="1" fillId="0" borderId="2" xfId="3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164" fontId="1" fillId="0" borderId="2" xfId="3" applyNumberForma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horizontal="center" vertical="center"/>
    </xf>
    <xf numFmtId="1" fontId="1" fillId="3" borderId="2" xfId="2" applyNumberFormat="1" applyFont="1" applyFill="1" applyBorder="1" applyAlignment="1">
      <alignment horizontal="center" vertical="center"/>
    </xf>
    <xf numFmtId="0" fontId="1" fillId="0" borderId="2" xfId="2" applyFont="1" applyBorder="1" applyAlignment="1">
      <alignment horizontal="left" vertical="center" wrapText="1"/>
    </xf>
    <xf numFmtId="0" fontId="1" fillId="3" borderId="1" xfId="2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wrapText="1"/>
    </xf>
    <xf numFmtId="1" fontId="1" fillId="0" borderId="1" xfId="3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1" fillId="3" borderId="1" xfId="2" applyNumberFormat="1" applyFont="1" applyFill="1" applyBorder="1" applyAlignment="1">
      <alignment horizontal="center"/>
    </xf>
    <xf numFmtId="1" fontId="10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 textRotation="255"/>
    </xf>
    <xf numFmtId="0" fontId="36" fillId="0" borderId="1" xfId="0" applyFont="1" applyBorder="1"/>
    <xf numFmtId="1" fontId="1" fillId="0" borderId="3" xfId="0" applyNumberFormat="1" applyFont="1" applyBorder="1" applyAlignment="1">
      <alignment horizontal="center" vertical="center"/>
    </xf>
    <xf numFmtId="0" fontId="1" fillId="3" borderId="2" xfId="3" applyFill="1" applyBorder="1" applyAlignment="1">
      <alignment vertical="center"/>
    </xf>
    <xf numFmtId="49" fontId="1" fillId="3" borderId="2" xfId="3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" fontId="1" fillId="3" borderId="3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1" fillId="3" borderId="0" xfId="2" applyFont="1" applyFill="1" applyAlignment="1">
      <alignment horizontal="center" vertical="center" wrapText="1"/>
    </xf>
    <xf numFmtId="0" fontId="8" fillId="0" borderId="3" xfId="3" applyFont="1" applyBorder="1"/>
    <xf numFmtId="0" fontId="1" fillId="3" borderId="15" xfId="2" applyFont="1" applyFill="1" applyBorder="1" applyAlignment="1">
      <alignment horizontal="left" vertical="center" wrapText="1"/>
    </xf>
    <xf numFmtId="49" fontId="8" fillId="0" borderId="3" xfId="3" applyNumberFormat="1" applyFont="1" applyBorder="1" applyAlignment="1">
      <alignment horizontal="center" vertical="center"/>
    </xf>
    <xf numFmtId="0" fontId="1" fillId="3" borderId="15" xfId="2" applyFont="1" applyFill="1" applyBorder="1" applyAlignment="1">
      <alignment horizontal="center" vertical="center" wrapText="1"/>
    </xf>
    <xf numFmtId="164" fontId="8" fillId="0" borderId="3" xfId="3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1" fontId="1" fillId="0" borderId="3" xfId="2" applyNumberFormat="1" applyFont="1" applyBorder="1" applyAlignment="1">
      <alignment horizontal="center" vertical="center"/>
    </xf>
    <xf numFmtId="0" fontId="36" fillId="0" borderId="2" xfId="0" applyFont="1" applyBorder="1"/>
    <xf numFmtId="0" fontId="30" fillId="0" borderId="1" xfId="2" applyFont="1" applyBorder="1"/>
    <xf numFmtId="0" fontId="1" fillId="0" borderId="3" xfId="3" applyBorder="1" applyAlignment="1">
      <alignment wrapText="1"/>
    </xf>
    <xf numFmtId="0" fontId="36" fillId="0" borderId="1" xfId="0" applyFont="1" applyBorder="1" applyAlignment="1">
      <alignment horizontal="center"/>
    </xf>
    <xf numFmtId="0" fontId="1" fillId="0" borderId="3" xfId="3" applyBorder="1" applyAlignment="1">
      <alignment horizontal="center" wrapText="1"/>
    </xf>
    <xf numFmtId="164" fontId="1" fillId="0" borderId="3" xfId="3" applyNumberFormat="1" applyBorder="1" applyAlignment="1">
      <alignment horizontal="center" wrapText="1"/>
    </xf>
    <xf numFmtId="0" fontId="4" fillId="11" borderId="1" xfId="3" applyFont="1" applyFill="1" applyBorder="1" applyAlignment="1">
      <alignment vertical="center" textRotation="180" wrapText="1"/>
    </xf>
    <xf numFmtId="0" fontId="4" fillId="3" borderId="1" xfId="3" applyFont="1" applyFill="1" applyBorder="1" applyAlignment="1">
      <alignment horizontal="center" vertical="center" textRotation="180" wrapText="1"/>
    </xf>
    <xf numFmtId="49" fontId="4" fillId="3" borderId="1" xfId="3" applyNumberFormat="1" applyFont="1" applyFill="1" applyBorder="1" applyAlignment="1">
      <alignment horizontal="center" vertical="center" textRotation="180" wrapText="1"/>
    </xf>
    <xf numFmtId="0" fontId="5" fillId="4" borderId="1" xfId="3" applyFont="1" applyFill="1" applyBorder="1" applyAlignment="1">
      <alignment vertical="center" textRotation="180" wrapText="1"/>
    </xf>
    <xf numFmtId="0" fontId="29" fillId="0" borderId="16" xfId="2" applyFont="1" applyBorder="1" applyAlignment="1">
      <alignment horizontal="center" vertical="center" textRotation="180" wrapText="1"/>
    </xf>
    <xf numFmtId="0" fontId="29" fillId="0" borderId="9" xfId="2" applyFont="1" applyBorder="1" applyAlignment="1">
      <alignment horizontal="center" vertical="center" textRotation="180" wrapText="1"/>
    </xf>
    <xf numFmtId="49" fontId="29" fillId="0" borderId="17" xfId="2" applyNumberFormat="1" applyFont="1" applyBorder="1" applyAlignment="1">
      <alignment horizontal="center" vertical="center" textRotation="180" wrapText="1"/>
    </xf>
    <xf numFmtId="49" fontId="29" fillId="0" borderId="6" xfId="2" applyNumberFormat="1" applyFont="1" applyBorder="1" applyAlignment="1">
      <alignment horizontal="center" vertical="center" textRotation="180" wrapText="1"/>
    </xf>
    <xf numFmtId="0" fontId="4" fillId="3" borderId="1" xfId="3" applyFont="1" applyFill="1" applyBorder="1" applyAlignment="1">
      <alignment vertical="center" textRotation="180" wrapText="1"/>
    </xf>
    <xf numFmtId="0" fontId="27" fillId="0" borderId="2" xfId="2" applyFont="1" applyBorder="1" applyAlignment="1">
      <alignment horizontal="center" vertical="center" textRotation="180" wrapText="1"/>
    </xf>
    <xf numFmtId="0" fontId="27" fillId="0" borderId="4" xfId="2" applyFont="1" applyBorder="1" applyAlignment="1">
      <alignment horizontal="center" vertical="center" textRotation="180" wrapText="1"/>
    </xf>
    <xf numFmtId="0" fontId="33" fillId="14" borderId="16" xfId="3" applyFont="1" applyFill="1" applyBorder="1" applyAlignment="1">
      <alignment horizontal="center" vertical="center"/>
    </xf>
    <xf numFmtId="0" fontId="33" fillId="14" borderId="0" xfId="3" applyFont="1" applyFill="1" applyAlignment="1">
      <alignment horizontal="center" vertical="center"/>
    </xf>
    <xf numFmtId="0" fontId="33" fillId="14" borderId="17" xfId="3" applyFont="1" applyFill="1" applyBorder="1" applyAlignment="1">
      <alignment horizontal="center" vertical="center"/>
    </xf>
    <xf numFmtId="0" fontId="2" fillId="11" borderId="1" xfId="2" applyFont="1" applyFill="1" applyBorder="1" applyAlignment="1">
      <alignment horizontal="center" vertical="center" textRotation="180"/>
    </xf>
    <xf numFmtId="0" fontId="1" fillId="3" borderId="1" xfId="2" applyFont="1" applyFill="1" applyBorder="1" applyAlignment="1">
      <alignment horizontal="center" vertical="center" textRotation="180" wrapText="1"/>
    </xf>
    <xf numFmtId="0" fontId="2" fillId="11" borderId="1" xfId="2" applyFont="1" applyFill="1" applyBorder="1" applyAlignment="1">
      <alignment horizontal="center" vertical="center" textRotation="180" wrapText="1"/>
    </xf>
    <xf numFmtId="0" fontId="28" fillId="15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180"/>
    </xf>
    <xf numFmtId="0" fontId="1" fillId="0" borderId="1" xfId="2" applyFont="1" applyBorder="1" applyAlignment="1">
      <alignment horizontal="center" vertical="center" textRotation="180" wrapText="1"/>
    </xf>
    <xf numFmtId="0" fontId="27" fillId="11" borderId="1" xfId="2" applyFont="1" applyFill="1" applyBorder="1" applyAlignment="1">
      <alignment horizontal="center" vertical="center" textRotation="180" wrapText="1"/>
    </xf>
    <xf numFmtId="0" fontId="27" fillId="3" borderId="1" xfId="2" applyFont="1" applyFill="1" applyBorder="1" applyAlignment="1">
      <alignment horizontal="center" vertical="center" textRotation="180" wrapText="1"/>
    </xf>
    <xf numFmtId="0" fontId="28" fillId="16" borderId="1" xfId="2" applyFont="1" applyFill="1" applyBorder="1" applyAlignment="1">
      <alignment horizontal="center" vertical="center"/>
    </xf>
    <xf numFmtId="0" fontId="29" fillId="0" borderId="1" xfId="2" applyFont="1" applyBorder="1" applyAlignment="1">
      <alignment horizontal="center" vertical="center" textRotation="180" wrapText="1"/>
    </xf>
    <xf numFmtId="0" fontId="29" fillId="0" borderId="1" xfId="2" applyFont="1" applyBorder="1" applyAlignment="1">
      <alignment horizontal="center" vertical="center" textRotation="180"/>
    </xf>
    <xf numFmtId="0" fontId="27" fillId="0" borderId="1" xfId="2" applyFont="1" applyBorder="1" applyAlignment="1">
      <alignment horizontal="center" vertical="center" textRotation="180"/>
    </xf>
    <xf numFmtId="0" fontId="29" fillId="0" borderId="8" xfId="2" applyFont="1" applyBorder="1" applyAlignment="1">
      <alignment horizontal="center" vertical="center" textRotation="180" wrapText="1"/>
    </xf>
    <xf numFmtId="0" fontId="27" fillId="0" borderId="8" xfId="2" applyFont="1" applyBorder="1" applyAlignment="1">
      <alignment horizontal="center" vertical="center" textRotation="180" wrapText="1"/>
    </xf>
    <xf numFmtId="0" fontId="27" fillId="0" borderId="7" xfId="2" applyFont="1" applyBorder="1" applyAlignment="1">
      <alignment horizontal="center" vertical="center" textRotation="180" wrapText="1"/>
    </xf>
    <xf numFmtId="0" fontId="29" fillId="11" borderId="7" xfId="2" applyFont="1" applyFill="1" applyBorder="1" applyAlignment="1">
      <alignment horizontal="center" vertical="center" textRotation="180" wrapText="1"/>
    </xf>
    <xf numFmtId="0" fontId="34" fillId="0" borderId="0" xfId="0" applyFont="1" applyAlignment="1">
      <alignment textRotation="255"/>
    </xf>
    <xf numFmtId="0" fontId="29" fillId="0" borderId="7" xfId="2" applyFont="1" applyBorder="1" applyAlignment="1">
      <alignment horizontal="center" vertical="center" textRotation="180" wrapText="1"/>
    </xf>
    <xf numFmtId="0" fontId="28" fillId="17" borderId="1" xfId="2" applyFont="1" applyFill="1" applyBorder="1" applyAlignment="1">
      <alignment horizontal="center" vertical="center"/>
    </xf>
    <xf numFmtId="0" fontId="29" fillId="0" borderId="0" xfId="3" applyFont="1" applyAlignment="1">
      <alignment horizontal="center" vertical="center" textRotation="180" wrapText="1"/>
    </xf>
    <xf numFmtId="0" fontId="29" fillId="0" borderId="5" xfId="2" applyFont="1" applyBorder="1" applyAlignment="1">
      <alignment horizontal="center" vertical="center" textRotation="180" wrapText="1"/>
    </xf>
    <xf numFmtId="0" fontId="12" fillId="6" borderId="0" xfId="3" applyFont="1" applyFill="1" applyAlignment="1">
      <alignment horizontal="center" wrapText="1"/>
    </xf>
    <xf numFmtId="0" fontId="13" fillId="6" borderId="0" xfId="3" applyFont="1" applyFill="1" applyAlignment="1">
      <alignment horizontal="center" wrapText="1"/>
    </xf>
    <xf numFmtId="0" fontId="11" fillId="6" borderId="0" xfId="3" applyFont="1" applyFill="1" applyAlignment="1">
      <alignment horizontal="left" vertical="center"/>
    </xf>
    <xf numFmtId="164" fontId="27" fillId="13" borderId="3" xfId="2" applyNumberFormat="1" applyFont="1" applyFill="1" applyBorder="1" applyAlignment="1">
      <alignment horizontal="center" vertical="center" wrapText="1"/>
    </xf>
    <xf numFmtId="0" fontId="27" fillId="13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4" fillId="0" borderId="3" xfId="2" applyFont="1" applyBorder="1" applyAlignment="1">
      <alignment wrapText="1"/>
    </xf>
    <xf numFmtId="0" fontId="10" fillId="0" borderId="17" xfId="2" applyFont="1" applyBorder="1" applyAlignment="1">
      <alignment horizontal="center" vertical="center"/>
    </xf>
  </cellXfs>
  <cellStyles count="4">
    <cellStyle name="Excel Built-in Accent2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60"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99FF"/>
      <rgbColor rgb="00943634"/>
      <rgbColor rgb="00F5F8EE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D5A8A3"/>
      <rgbColor rgb="00CC99FF"/>
      <rgbColor rgb="00E6B9B8"/>
      <rgbColor rgb="004472C4"/>
      <rgbColor rgb="0033CCCC"/>
      <rgbColor rgb="0099CC00"/>
      <rgbColor rgb="00F1C232"/>
      <rgbColor rgb="00E69138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D329"/>
  <sheetViews>
    <sheetView showZeros="0" zoomScale="85" zoomScaleNormal="85" workbookViewId="0">
      <pane xSplit="5" ySplit="2" topLeftCell="F10" activePane="bottomRight" state="frozen"/>
      <selection pane="topRight" activeCell="F1" sqref="F1"/>
      <selection pane="bottomLeft" activeCell="A3" sqref="A3"/>
      <selection pane="bottomRight" activeCell="AD33" sqref="AD33"/>
    </sheetView>
  </sheetViews>
  <sheetFormatPr defaultColWidth="9.3828125" defaultRowHeight="15.9"/>
  <cols>
    <col min="1" max="1" width="5.69140625" style="1" customWidth="1"/>
    <col min="2" max="2" width="12.15234375" style="2" customWidth="1"/>
    <col min="3" max="3" width="12.69140625" style="3" customWidth="1"/>
    <col min="4" max="4" width="7.53515625" style="3" customWidth="1"/>
    <col min="5" max="5" width="6.3828125" style="4" customWidth="1"/>
    <col min="6" max="26" width="5.15234375" style="5" customWidth="1"/>
    <col min="27" max="27" width="7.3046875" style="6" customWidth="1"/>
    <col min="28" max="29" width="5.15234375" style="6" customWidth="1"/>
    <col min="30" max="30" width="7.3046875" style="6" customWidth="1"/>
    <col min="31" max="16384" width="9.3828125" style="5"/>
  </cols>
  <sheetData>
    <row r="1" spans="1:30" ht="101.7" customHeight="1">
      <c r="A1" s="251" t="str">
        <f>"Svea Champ Öppen "</f>
        <v xml:space="preserve">Svea Champ Öppen </v>
      </c>
      <c r="B1" s="252"/>
      <c r="C1" s="252"/>
      <c r="D1" s="252"/>
      <c r="E1" s="253"/>
      <c r="F1" s="241" t="s">
        <v>689</v>
      </c>
      <c r="G1" s="241" t="s">
        <v>686</v>
      </c>
      <c r="H1" s="241" t="s">
        <v>687</v>
      </c>
      <c r="I1" s="241" t="s">
        <v>688</v>
      </c>
      <c r="J1" s="241" t="s">
        <v>690</v>
      </c>
      <c r="K1" s="241" t="s">
        <v>630</v>
      </c>
      <c r="L1" s="241" t="s">
        <v>691</v>
      </c>
      <c r="M1" s="248" t="s">
        <v>692</v>
      </c>
      <c r="N1" s="241" t="s">
        <v>693</v>
      </c>
      <c r="O1" s="248" t="s">
        <v>694</v>
      </c>
      <c r="P1" s="241" t="s">
        <v>695</v>
      </c>
      <c r="Q1" s="242" t="s">
        <v>696</v>
      </c>
      <c r="R1" s="249" t="s">
        <v>697</v>
      </c>
      <c r="S1" s="241" t="s">
        <v>698</v>
      </c>
      <c r="T1" s="244" t="s">
        <v>701</v>
      </c>
      <c r="U1" s="246" t="s">
        <v>699</v>
      </c>
      <c r="V1" s="241" t="s">
        <v>700</v>
      </c>
      <c r="X1" s="241"/>
      <c r="Z1" s="8"/>
      <c r="AA1" s="240" t="s">
        <v>616</v>
      </c>
      <c r="AB1" s="243"/>
      <c r="AC1" s="243"/>
      <c r="AD1" s="240"/>
    </row>
    <row r="2" spans="1:30" ht="24" customHeight="1">
      <c r="A2" s="9" t="s">
        <v>3</v>
      </c>
      <c r="B2" s="10" t="s">
        <v>4</v>
      </c>
      <c r="C2" s="11" t="s">
        <v>5</v>
      </c>
      <c r="D2" s="11" t="s">
        <v>6</v>
      </c>
      <c r="E2" s="12" t="s">
        <v>7</v>
      </c>
      <c r="F2" s="248"/>
      <c r="G2" s="248"/>
      <c r="H2" s="248"/>
      <c r="I2" s="248"/>
      <c r="J2" s="248"/>
      <c r="K2" s="248"/>
      <c r="L2" s="241"/>
      <c r="M2" s="241"/>
      <c r="N2" s="248"/>
      <c r="O2" s="241"/>
      <c r="P2" s="241"/>
      <c r="Q2" s="242"/>
      <c r="R2" s="250"/>
      <c r="S2" s="241"/>
      <c r="T2" s="245"/>
      <c r="U2" s="247"/>
      <c r="V2" s="241"/>
      <c r="X2" s="241"/>
      <c r="Z2" s="13"/>
      <c r="AA2" s="240"/>
      <c r="AB2" s="243"/>
      <c r="AC2" s="243"/>
      <c r="AD2" s="240"/>
    </row>
    <row r="3" spans="1:30" ht="18.45">
      <c r="A3" s="66">
        <v>1</v>
      </c>
      <c r="B3" s="34" t="s">
        <v>147</v>
      </c>
      <c r="C3" s="34" t="s">
        <v>148</v>
      </c>
      <c r="D3" s="35">
        <v>34351</v>
      </c>
      <c r="E3" s="36" t="s">
        <v>10</v>
      </c>
      <c r="F3" s="19"/>
      <c r="G3" s="69">
        <v>1</v>
      </c>
      <c r="H3" s="29"/>
      <c r="I3" s="29">
        <v>3</v>
      </c>
      <c r="J3" s="29"/>
      <c r="K3" s="29"/>
      <c r="L3" s="29">
        <v>1</v>
      </c>
      <c r="M3" s="50"/>
      <c r="N3" s="29">
        <v>4</v>
      </c>
      <c r="O3" s="28">
        <v>8</v>
      </c>
      <c r="P3" s="29">
        <v>4</v>
      </c>
      <c r="Q3" s="29"/>
      <c r="R3" s="29"/>
      <c r="S3" s="29"/>
      <c r="T3" s="29">
        <v>2</v>
      </c>
      <c r="U3" s="29"/>
      <c r="V3" s="29"/>
      <c r="W3" s="29"/>
      <c r="X3" s="29"/>
      <c r="Y3" s="29"/>
      <c r="Z3" s="29"/>
      <c r="AA3" s="183">
        <f t="shared" ref="AA3:AA13" si="0">SUM(F3:V3)</f>
        <v>23</v>
      </c>
      <c r="AB3" s="22"/>
      <c r="AC3" s="38"/>
      <c r="AD3" s="24"/>
    </row>
    <row r="4" spans="1:30" ht="18.45">
      <c r="A4" s="14">
        <v>2</v>
      </c>
      <c r="B4" s="25" t="s">
        <v>11</v>
      </c>
      <c r="C4" s="25" t="s">
        <v>12</v>
      </c>
      <c r="D4" s="26">
        <v>30284</v>
      </c>
      <c r="E4" s="27" t="s">
        <v>10</v>
      </c>
      <c r="F4" s="28"/>
      <c r="G4" s="20">
        <v>2</v>
      </c>
      <c r="H4" s="29"/>
      <c r="I4" s="29">
        <v>2</v>
      </c>
      <c r="J4" s="29"/>
      <c r="K4" s="29"/>
      <c r="L4" s="29">
        <v>2</v>
      </c>
      <c r="M4" s="20">
        <v>1</v>
      </c>
      <c r="N4" s="29">
        <v>2</v>
      </c>
      <c r="O4" s="28">
        <v>8</v>
      </c>
      <c r="P4" s="29"/>
      <c r="Q4" s="29">
        <v>2</v>
      </c>
      <c r="R4" s="29"/>
      <c r="S4" s="29"/>
      <c r="T4" s="29"/>
      <c r="U4" s="29"/>
      <c r="V4" s="29"/>
      <c r="W4" s="29"/>
      <c r="X4" s="29"/>
      <c r="Y4" s="29"/>
      <c r="Z4" s="29"/>
      <c r="AA4" s="183">
        <f t="shared" si="0"/>
        <v>19</v>
      </c>
      <c r="AB4" s="22"/>
      <c r="AC4" s="23"/>
      <c r="AD4" s="24"/>
    </row>
    <row r="5" spans="1:30" ht="18.45">
      <c r="A5" s="14">
        <v>3</v>
      </c>
      <c r="B5" s="34" t="s">
        <v>623</v>
      </c>
      <c r="C5" s="194" t="s">
        <v>26</v>
      </c>
      <c r="D5" s="184">
        <v>29363</v>
      </c>
      <c r="E5" s="186" t="s">
        <v>19</v>
      </c>
      <c r="F5" s="60"/>
      <c r="G5" s="60"/>
      <c r="H5" s="60"/>
      <c r="I5" s="60"/>
      <c r="J5" s="60"/>
      <c r="K5" s="60"/>
      <c r="L5" s="60"/>
      <c r="M5" s="60">
        <v>2</v>
      </c>
      <c r="N5" s="60">
        <v>8</v>
      </c>
      <c r="O5" s="60">
        <v>4</v>
      </c>
      <c r="P5" s="60">
        <v>2</v>
      </c>
      <c r="Q5" s="60"/>
      <c r="R5" s="60"/>
      <c r="S5" s="60"/>
      <c r="T5" s="60"/>
      <c r="U5" s="60">
        <v>2</v>
      </c>
      <c r="V5" s="60"/>
      <c r="W5" s="60"/>
      <c r="X5" s="60"/>
      <c r="Y5" s="60"/>
      <c r="Z5" s="60"/>
      <c r="AA5" s="183">
        <f t="shared" si="0"/>
        <v>18</v>
      </c>
      <c r="AB5" s="30"/>
      <c r="AC5" s="49"/>
      <c r="AD5" s="24"/>
    </row>
    <row r="6" spans="1:30" ht="18.45">
      <c r="A6" s="66">
        <v>4</v>
      </c>
      <c r="B6" s="34" t="s">
        <v>715</v>
      </c>
      <c r="C6" s="184" t="s">
        <v>716</v>
      </c>
      <c r="D6" s="35">
        <v>32853</v>
      </c>
      <c r="E6" s="55" t="s">
        <v>10</v>
      </c>
      <c r="F6" s="50"/>
      <c r="G6" s="50"/>
      <c r="H6" s="50"/>
      <c r="I6" s="50"/>
      <c r="J6" s="50"/>
      <c r="K6" s="50"/>
      <c r="L6" s="50"/>
      <c r="M6" s="50"/>
      <c r="N6" s="50"/>
      <c r="O6" s="50">
        <v>8</v>
      </c>
      <c r="P6" s="50">
        <v>4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183">
        <f t="shared" si="0"/>
        <v>12</v>
      </c>
      <c r="AB6" s="22"/>
      <c r="AC6" s="23"/>
      <c r="AD6" s="24"/>
    </row>
    <row r="7" spans="1:30" ht="18.45">
      <c r="A7" s="14">
        <v>4</v>
      </c>
      <c r="B7" s="15" t="s">
        <v>34</v>
      </c>
      <c r="C7" s="15" t="s">
        <v>35</v>
      </c>
      <c r="D7" s="16">
        <v>32799</v>
      </c>
      <c r="E7" s="17" t="s">
        <v>36</v>
      </c>
      <c r="F7" s="29"/>
      <c r="G7" s="20"/>
      <c r="H7" s="29"/>
      <c r="I7" s="29"/>
      <c r="J7" s="29"/>
      <c r="K7" s="29"/>
      <c r="L7" s="29"/>
      <c r="M7" s="20"/>
      <c r="N7" s="29">
        <v>2</v>
      </c>
      <c r="O7" s="28">
        <v>2</v>
      </c>
      <c r="P7" s="29">
        <v>2</v>
      </c>
      <c r="Q7" s="29"/>
      <c r="R7" s="29">
        <v>4</v>
      </c>
      <c r="S7" s="29"/>
      <c r="T7" s="29"/>
      <c r="U7" s="29">
        <v>2</v>
      </c>
      <c r="V7" s="29"/>
      <c r="W7" s="29"/>
      <c r="X7" s="29"/>
      <c r="Y7" s="29"/>
      <c r="Z7" s="29"/>
      <c r="AA7" s="183">
        <f t="shared" si="0"/>
        <v>12</v>
      </c>
      <c r="AB7" s="22"/>
      <c r="AC7" s="23"/>
      <c r="AD7" s="24"/>
    </row>
    <row r="8" spans="1:30" ht="18.45">
      <c r="A8" s="14">
        <v>6</v>
      </c>
      <c r="B8" s="37" t="s">
        <v>38</v>
      </c>
      <c r="C8" s="37" t="s">
        <v>39</v>
      </c>
      <c r="D8" s="16">
        <v>20214</v>
      </c>
      <c r="E8" s="17" t="s">
        <v>22</v>
      </c>
      <c r="F8" s="29"/>
      <c r="G8" s="20">
        <v>1</v>
      </c>
      <c r="H8" s="20">
        <v>1</v>
      </c>
      <c r="I8" s="20"/>
      <c r="J8" s="20"/>
      <c r="K8" s="20"/>
      <c r="L8" s="20"/>
      <c r="M8" s="20"/>
      <c r="N8" s="20"/>
      <c r="O8" s="20"/>
      <c r="P8" s="20">
        <v>8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183">
        <f t="shared" si="0"/>
        <v>10</v>
      </c>
      <c r="AB8" s="22"/>
      <c r="AC8" s="38"/>
      <c r="AD8" s="24"/>
    </row>
    <row r="9" spans="1:30" ht="18.45">
      <c r="A9" s="14">
        <v>6</v>
      </c>
      <c r="B9" s="58" t="s">
        <v>126</v>
      </c>
      <c r="C9" s="58" t="s">
        <v>127</v>
      </c>
      <c r="D9" s="54">
        <v>21530</v>
      </c>
      <c r="E9" s="59" t="s">
        <v>22</v>
      </c>
      <c r="F9" s="60"/>
      <c r="G9" s="60">
        <v>1</v>
      </c>
      <c r="H9" s="60">
        <v>1</v>
      </c>
      <c r="I9" s="60"/>
      <c r="J9" s="60"/>
      <c r="K9" s="60"/>
      <c r="L9" s="60"/>
      <c r="M9" s="60"/>
      <c r="N9" s="60"/>
      <c r="O9" s="60"/>
      <c r="P9" s="60">
        <v>8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183">
        <f t="shared" si="0"/>
        <v>10</v>
      </c>
      <c r="AB9" s="22"/>
      <c r="AC9" s="23"/>
      <c r="AD9" s="24"/>
    </row>
    <row r="10" spans="1:30" ht="18.45">
      <c r="A10" s="14">
        <v>6</v>
      </c>
      <c r="B10" s="34" t="s">
        <v>15</v>
      </c>
      <c r="C10" s="34" t="s">
        <v>16</v>
      </c>
      <c r="D10" s="35">
        <v>17085</v>
      </c>
      <c r="E10" s="36" t="s">
        <v>10</v>
      </c>
      <c r="F10" s="20"/>
      <c r="G10" s="20">
        <v>1</v>
      </c>
      <c r="H10" s="29"/>
      <c r="I10" s="29">
        <v>3</v>
      </c>
      <c r="J10" s="29"/>
      <c r="K10" s="29"/>
      <c r="L10" s="29"/>
      <c r="M10" s="20"/>
      <c r="N10" s="29"/>
      <c r="O10" s="28"/>
      <c r="P10" s="29"/>
      <c r="Q10" s="29">
        <v>4</v>
      </c>
      <c r="R10" s="29"/>
      <c r="S10" s="217"/>
      <c r="T10" s="29">
        <v>2</v>
      </c>
      <c r="U10" s="218"/>
      <c r="V10" s="29"/>
      <c r="W10" s="29"/>
      <c r="X10" s="29"/>
      <c r="Y10" s="29"/>
      <c r="Z10" s="29"/>
      <c r="AA10" s="183">
        <f t="shared" si="0"/>
        <v>10</v>
      </c>
      <c r="AB10" s="45"/>
      <c r="AC10" s="45"/>
      <c r="AD10" s="45"/>
    </row>
    <row r="11" spans="1:30" ht="18.45">
      <c r="A11" s="14">
        <v>9</v>
      </c>
      <c r="B11" s="34" t="s">
        <v>17</v>
      </c>
      <c r="C11" s="34" t="s">
        <v>18</v>
      </c>
      <c r="D11" s="35">
        <v>29361</v>
      </c>
      <c r="E11" s="36" t="s">
        <v>19</v>
      </c>
      <c r="F11" s="20"/>
      <c r="G11" s="20"/>
      <c r="H11" s="29"/>
      <c r="I11" s="29"/>
      <c r="J11" s="29"/>
      <c r="K11" s="29"/>
      <c r="L11" s="29"/>
      <c r="M11" s="20">
        <v>1</v>
      </c>
      <c r="N11" s="29"/>
      <c r="O11" s="28">
        <v>4</v>
      </c>
      <c r="P11" s="29">
        <v>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83">
        <f t="shared" si="0"/>
        <v>7</v>
      </c>
      <c r="AB11" s="30"/>
      <c r="AC11" s="31"/>
      <c r="AD11" s="24"/>
    </row>
    <row r="12" spans="1:30" ht="18.45">
      <c r="A12" s="14">
        <v>10</v>
      </c>
      <c r="B12" s="32" t="s">
        <v>13</v>
      </c>
      <c r="C12" s="32" t="s">
        <v>14</v>
      </c>
      <c r="D12" s="33">
        <v>20515</v>
      </c>
      <c r="E12" s="33" t="s"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8"/>
      <c r="P12" s="20"/>
      <c r="Q12" s="20">
        <v>6</v>
      </c>
      <c r="R12" s="20"/>
      <c r="S12" s="20"/>
      <c r="T12" s="20"/>
      <c r="U12" s="20"/>
      <c r="V12" s="20"/>
      <c r="W12" s="20"/>
      <c r="X12" s="20"/>
      <c r="Y12" s="20"/>
      <c r="Z12" s="20"/>
      <c r="AA12" s="183">
        <f t="shared" si="0"/>
        <v>6</v>
      </c>
      <c r="AB12" s="22"/>
      <c r="AC12" s="23"/>
      <c r="AD12" s="24"/>
    </row>
    <row r="13" spans="1:30" ht="18.45">
      <c r="A13" s="66">
        <v>10</v>
      </c>
      <c r="B13" s="34" t="s">
        <v>354</v>
      </c>
      <c r="C13" s="184" t="s">
        <v>717</v>
      </c>
      <c r="D13" s="35">
        <v>32905</v>
      </c>
      <c r="E13" s="55" t="s">
        <v>36</v>
      </c>
      <c r="F13" s="50"/>
      <c r="G13" s="50"/>
      <c r="H13" s="50"/>
      <c r="I13" s="50"/>
      <c r="J13" s="50"/>
      <c r="K13" s="50"/>
      <c r="L13" s="50"/>
      <c r="M13" s="50"/>
      <c r="N13" s="50"/>
      <c r="O13" s="50">
        <v>2</v>
      </c>
      <c r="P13" s="50">
        <v>2</v>
      </c>
      <c r="Q13" s="50"/>
      <c r="R13" s="50"/>
      <c r="S13" s="50"/>
      <c r="T13" s="50"/>
      <c r="U13" s="50">
        <v>2</v>
      </c>
      <c r="V13" s="50"/>
      <c r="W13" s="50"/>
      <c r="X13" s="50"/>
      <c r="Y13" s="50"/>
      <c r="Z13" s="50"/>
      <c r="AA13" s="183">
        <f t="shared" si="0"/>
        <v>6</v>
      </c>
      <c r="AB13" s="22"/>
      <c r="AC13" s="23"/>
      <c r="AD13" s="24"/>
    </row>
    <row r="14" spans="1:30" ht="18.45">
      <c r="A14" s="14">
        <v>10</v>
      </c>
      <c r="B14" s="34" t="s">
        <v>470</v>
      </c>
      <c r="C14" s="219" t="s">
        <v>403</v>
      </c>
      <c r="D14" s="35">
        <v>32552</v>
      </c>
      <c r="E14" s="55" t="s">
        <v>363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>
        <v>6</v>
      </c>
      <c r="W14" s="50"/>
      <c r="X14" s="50"/>
      <c r="Y14" s="50"/>
      <c r="Z14" s="50"/>
      <c r="AA14" s="183">
        <f>SUM(F14:Y14)</f>
        <v>6</v>
      </c>
      <c r="AB14" s="22"/>
      <c r="AC14" s="23"/>
      <c r="AD14" s="24"/>
    </row>
    <row r="15" spans="1:30" ht="18.45">
      <c r="A15" s="65">
        <v>10</v>
      </c>
      <c r="B15" s="236" t="s">
        <v>249</v>
      </c>
      <c r="C15" s="236" t="s">
        <v>49</v>
      </c>
      <c r="D15" s="238">
        <v>31132</v>
      </c>
      <c r="E15" s="239" t="s">
        <v>363</v>
      </c>
      <c r="F15" s="233"/>
      <c r="G15" s="50"/>
      <c r="H15" s="29"/>
      <c r="I15" s="29"/>
      <c r="J15" s="29"/>
      <c r="K15" s="29"/>
      <c r="L15" s="29"/>
      <c r="M15" s="20"/>
      <c r="N15" s="29"/>
      <c r="O15" s="28"/>
      <c r="P15" s="29"/>
      <c r="Q15" s="29"/>
      <c r="R15" s="29"/>
      <c r="S15" s="29"/>
      <c r="T15" s="29"/>
      <c r="U15" s="29"/>
      <c r="V15" s="29">
        <v>6</v>
      </c>
      <c r="W15" s="29"/>
      <c r="X15" s="29"/>
      <c r="Y15" s="29"/>
      <c r="Z15" s="29"/>
      <c r="AA15" s="183">
        <f>SUM(F15:Y15)</f>
        <v>6</v>
      </c>
      <c r="AB15" s="22"/>
      <c r="AC15" s="38"/>
      <c r="AD15" s="24"/>
    </row>
    <row r="16" spans="1:30" ht="18.45">
      <c r="A16" s="14">
        <v>14</v>
      </c>
      <c r="B16" s="34" t="s">
        <v>166</v>
      </c>
      <c r="C16" s="34" t="s">
        <v>167</v>
      </c>
      <c r="D16" s="35">
        <v>34353</v>
      </c>
      <c r="E16" s="36" t="s">
        <v>10</v>
      </c>
      <c r="F16" s="20"/>
      <c r="G16" s="50"/>
      <c r="H16" s="29"/>
      <c r="I16" s="29"/>
      <c r="J16" s="29"/>
      <c r="K16" s="29"/>
      <c r="L16" s="29">
        <v>4</v>
      </c>
      <c r="M16" s="20"/>
      <c r="N16" s="29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83">
        <f>SUM(F16:V16)</f>
        <v>4</v>
      </c>
      <c r="AB16" s="22"/>
      <c r="AC16" s="23"/>
      <c r="AD16" s="24"/>
    </row>
    <row r="17" spans="1:30" ht="18.45">
      <c r="A17" s="14">
        <v>14</v>
      </c>
      <c r="B17" s="37" t="s">
        <v>25</v>
      </c>
      <c r="C17" s="37" t="s">
        <v>26</v>
      </c>
      <c r="D17" s="16">
        <v>22880</v>
      </c>
      <c r="E17" s="17" t="s">
        <v>19</v>
      </c>
      <c r="F17" s="29"/>
      <c r="G17" s="20"/>
      <c r="H17" s="20"/>
      <c r="I17" s="20"/>
      <c r="J17" s="20"/>
      <c r="K17" s="20"/>
      <c r="L17" s="20"/>
      <c r="M17" s="20"/>
      <c r="N17" s="20"/>
      <c r="O17" s="20">
        <v>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3">
        <f>SUM(F17:V17)</f>
        <v>4</v>
      </c>
      <c r="AB17" s="22"/>
      <c r="AC17" s="23"/>
      <c r="AD17" s="24"/>
    </row>
    <row r="18" spans="1:30" ht="18.45">
      <c r="A18" s="14">
        <v>14</v>
      </c>
      <c r="B18" s="37" t="s">
        <v>110</v>
      </c>
      <c r="C18" s="37" t="s">
        <v>155</v>
      </c>
      <c r="D18" s="16">
        <v>34192</v>
      </c>
      <c r="E18" s="17" t="s">
        <v>10</v>
      </c>
      <c r="F18" s="20"/>
      <c r="G18" s="50"/>
      <c r="H18" s="20"/>
      <c r="I18" s="20">
        <v>2</v>
      </c>
      <c r="J18" s="20"/>
      <c r="K18" s="20"/>
      <c r="L18" s="20"/>
      <c r="M18" s="20"/>
      <c r="N18" s="20"/>
      <c r="O18" s="28"/>
      <c r="P18" s="20"/>
      <c r="Q18" s="20">
        <v>2</v>
      </c>
      <c r="R18" s="20"/>
      <c r="S18" s="20"/>
      <c r="T18" s="20"/>
      <c r="U18" s="20"/>
      <c r="V18" s="20"/>
      <c r="W18" s="20"/>
      <c r="X18" s="20"/>
      <c r="Y18" s="20"/>
      <c r="Z18" s="20"/>
      <c r="AA18" s="183">
        <f>SUM(F18:V18)</f>
        <v>4</v>
      </c>
      <c r="AB18" s="22"/>
      <c r="AC18" s="23"/>
      <c r="AD18" s="24"/>
    </row>
    <row r="19" spans="1:30" ht="18.45">
      <c r="A19" s="14">
        <v>14</v>
      </c>
      <c r="B19" s="32" t="s">
        <v>96</v>
      </c>
      <c r="C19" s="32" t="s">
        <v>12</v>
      </c>
      <c r="D19" s="33">
        <v>30287</v>
      </c>
      <c r="E19" s="33" t="s">
        <v>10</v>
      </c>
      <c r="F19" s="20"/>
      <c r="G19" s="50"/>
      <c r="H19" s="20"/>
      <c r="I19" s="20"/>
      <c r="J19" s="20"/>
      <c r="K19" s="20"/>
      <c r="L19" s="20"/>
      <c r="M19" s="20"/>
      <c r="N19" s="20"/>
      <c r="O19" s="20"/>
      <c r="P19" s="20"/>
      <c r="Q19" s="20">
        <v>4</v>
      </c>
      <c r="R19" s="20"/>
      <c r="S19" s="20"/>
      <c r="T19" s="20"/>
      <c r="U19" s="20"/>
      <c r="V19" s="20"/>
      <c r="W19" s="20"/>
      <c r="X19" s="20"/>
      <c r="Y19" s="20"/>
      <c r="Z19" s="20"/>
      <c r="AA19" s="183">
        <f>SUM(F19:V19)</f>
        <v>4</v>
      </c>
      <c r="AB19" s="22"/>
      <c r="AC19" s="38"/>
      <c r="AD19" s="24"/>
    </row>
    <row r="20" spans="1:30" ht="18.45">
      <c r="A20" s="14">
        <v>14</v>
      </c>
      <c r="B20" s="34" t="s">
        <v>664</v>
      </c>
      <c r="C20" s="219" t="s">
        <v>366</v>
      </c>
      <c r="D20" s="237">
        <v>34274</v>
      </c>
      <c r="E20" s="186" t="s">
        <v>303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>
        <v>4</v>
      </c>
      <c r="W20" s="50"/>
      <c r="X20" s="50"/>
      <c r="Y20" s="50"/>
      <c r="Z20" s="50"/>
      <c r="AA20" s="183">
        <f>SUM(F20:Y20)</f>
        <v>4</v>
      </c>
      <c r="AB20" s="22"/>
      <c r="AC20" s="23"/>
      <c r="AD20" s="24"/>
    </row>
    <row r="21" spans="1:30" ht="18.45">
      <c r="A21" s="14">
        <v>14</v>
      </c>
      <c r="B21" s="34" t="s">
        <v>461</v>
      </c>
      <c r="C21" s="219" t="s">
        <v>733</v>
      </c>
      <c r="D21" s="237">
        <v>27888</v>
      </c>
      <c r="E21" s="186" t="s">
        <v>303</v>
      </c>
      <c r="F21" s="29"/>
      <c r="G21" s="20"/>
      <c r="H21" s="29"/>
      <c r="I21" s="29"/>
      <c r="J21" s="29"/>
      <c r="K21" s="29"/>
      <c r="L21" s="29"/>
      <c r="M21" s="20"/>
      <c r="N21" s="29"/>
      <c r="O21" s="28"/>
      <c r="P21" s="29"/>
      <c r="Q21" s="29"/>
      <c r="R21" s="29"/>
      <c r="S21" s="29"/>
      <c r="T21" s="29"/>
      <c r="U21" s="29"/>
      <c r="V21" s="29">
        <v>4</v>
      </c>
      <c r="W21" s="29"/>
      <c r="X21" s="29"/>
      <c r="Y21" s="29"/>
      <c r="Z21" s="29"/>
      <c r="AA21" s="183">
        <f>SUM(F21:Y21)</f>
        <v>4</v>
      </c>
      <c r="AB21" s="22"/>
      <c r="AC21" s="38"/>
      <c r="AD21" s="24"/>
    </row>
    <row r="22" spans="1:30" ht="18.45">
      <c r="A22" s="14">
        <v>20</v>
      </c>
      <c r="B22" s="15" t="s">
        <v>159</v>
      </c>
      <c r="C22" s="15" t="s">
        <v>707</v>
      </c>
      <c r="D22" s="16">
        <v>11473</v>
      </c>
      <c r="E22" s="17" t="s">
        <v>10</v>
      </c>
      <c r="F22" s="50"/>
      <c r="G22" s="50"/>
      <c r="H22" s="50"/>
      <c r="I22" s="50">
        <v>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183">
        <f t="shared" ref="AA22:AA29" si="1">SUM(F22:V22)</f>
        <v>2</v>
      </c>
      <c r="AB22" s="22"/>
      <c r="AC22" s="23"/>
      <c r="AD22" s="24"/>
    </row>
    <row r="23" spans="1:30" ht="18.45">
      <c r="A23" s="14">
        <v>20</v>
      </c>
      <c r="B23" s="15" t="s">
        <v>463</v>
      </c>
      <c r="C23" s="15" t="s">
        <v>706</v>
      </c>
      <c r="D23" s="16">
        <v>11469</v>
      </c>
      <c r="E23" s="17" t="s">
        <v>10</v>
      </c>
      <c r="F23" s="20"/>
      <c r="G23" s="50"/>
      <c r="H23" s="20"/>
      <c r="I23" s="20">
        <v>2</v>
      </c>
      <c r="J23" s="20"/>
      <c r="K23" s="20"/>
      <c r="L23" s="20"/>
      <c r="M23" s="5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83">
        <f t="shared" si="1"/>
        <v>2</v>
      </c>
      <c r="AB23" s="22"/>
      <c r="AC23" s="191"/>
      <c r="AD23" s="24"/>
    </row>
    <row r="24" spans="1:30" ht="18.45">
      <c r="A24" s="14">
        <v>20</v>
      </c>
      <c r="B24" s="210" t="s">
        <v>53</v>
      </c>
      <c r="C24" s="210" t="s">
        <v>54</v>
      </c>
      <c r="D24" s="212">
        <v>19990</v>
      </c>
      <c r="E24" s="212" t="s">
        <v>22</v>
      </c>
      <c r="F24" s="213"/>
      <c r="G24" s="214"/>
      <c r="H24" s="215"/>
      <c r="I24" s="215"/>
      <c r="J24" s="215"/>
      <c r="K24" s="215"/>
      <c r="L24" s="215"/>
      <c r="M24" s="213"/>
      <c r="N24" s="215"/>
      <c r="O24" s="216">
        <v>2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183">
        <f t="shared" si="1"/>
        <v>2</v>
      </c>
      <c r="AB24" s="22"/>
      <c r="AC24" s="23"/>
      <c r="AD24" s="24"/>
    </row>
    <row r="25" spans="1:30" ht="18.45">
      <c r="A25" s="14">
        <v>20</v>
      </c>
      <c r="B25" s="37" t="s">
        <v>719</v>
      </c>
      <c r="C25" s="37" t="s">
        <v>457</v>
      </c>
      <c r="D25" s="16">
        <v>31802</v>
      </c>
      <c r="E25" s="17" t="s">
        <v>36</v>
      </c>
      <c r="F25" s="29"/>
      <c r="G25" s="50"/>
      <c r="H25" s="20"/>
      <c r="I25" s="20"/>
      <c r="J25" s="20"/>
      <c r="K25" s="20"/>
      <c r="L25" s="20"/>
      <c r="M25" s="20"/>
      <c r="N25" s="20"/>
      <c r="O25" s="20">
        <v>2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83">
        <f t="shared" si="1"/>
        <v>2</v>
      </c>
      <c r="AB25" s="22"/>
      <c r="AC25" s="23"/>
      <c r="AD25" s="24"/>
    </row>
    <row r="26" spans="1:30" ht="18.45">
      <c r="A26" s="14">
        <v>20</v>
      </c>
      <c r="B26" s="34" t="s">
        <v>142</v>
      </c>
      <c r="C26" s="184" t="s">
        <v>718</v>
      </c>
      <c r="D26" s="35">
        <v>10792</v>
      </c>
      <c r="E26" s="55" t="s">
        <v>22</v>
      </c>
      <c r="F26" s="50"/>
      <c r="G26" s="50"/>
      <c r="H26" s="50"/>
      <c r="I26" s="50"/>
      <c r="J26" s="50"/>
      <c r="K26" s="50"/>
      <c r="L26" s="50"/>
      <c r="M26" s="50"/>
      <c r="N26" s="50"/>
      <c r="O26" s="50">
        <v>2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183">
        <f t="shared" si="1"/>
        <v>2</v>
      </c>
      <c r="AB26" s="22"/>
      <c r="AC26" s="23"/>
      <c r="AD26" s="24"/>
    </row>
    <row r="27" spans="1:30" ht="18.45">
      <c r="A27" s="14">
        <v>20</v>
      </c>
      <c r="B27" s="34" t="s">
        <v>142</v>
      </c>
      <c r="C27" s="184" t="s">
        <v>21</v>
      </c>
      <c r="D27" s="35">
        <v>25279</v>
      </c>
      <c r="E27" s="55" t="s">
        <v>22</v>
      </c>
      <c r="F27" s="50"/>
      <c r="G27" s="50"/>
      <c r="H27" s="50"/>
      <c r="I27" s="50"/>
      <c r="J27" s="50"/>
      <c r="K27" s="50"/>
      <c r="L27" s="50"/>
      <c r="M27" s="50"/>
      <c r="N27" s="50"/>
      <c r="O27" s="50">
        <v>2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183">
        <f t="shared" si="1"/>
        <v>2</v>
      </c>
      <c r="AB27" s="45"/>
      <c r="AC27" s="45"/>
      <c r="AD27" s="45"/>
    </row>
    <row r="28" spans="1:30" ht="18.75" customHeight="1">
      <c r="A28" s="14">
        <v>20</v>
      </c>
      <c r="B28" s="34" t="s">
        <v>731</v>
      </c>
      <c r="C28" s="184" t="s">
        <v>33</v>
      </c>
      <c r="D28" s="35">
        <v>16629</v>
      </c>
      <c r="E28" s="55" t="s">
        <v>99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>
        <v>2</v>
      </c>
      <c r="S28" s="50"/>
      <c r="T28" s="50"/>
      <c r="U28" s="50"/>
      <c r="V28" s="50"/>
      <c r="W28" s="50"/>
      <c r="X28" s="50"/>
      <c r="Y28" s="50"/>
      <c r="Z28" s="50"/>
      <c r="AA28" s="183">
        <f t="shared" si="1"/>
        <v>2</v>
      </c>
      <c r="AB28" s="30"/>
      <c r="AC28" s="49"/>
      <c r="AD28" s="24"/>
    </row>
    <row r="29" spans="1:30" ht="18.45">
      <c r="A29" s="14">
        <v>20</v>
      </c>
      <c r="B29" s="34" t="s">
        <v>732</v>
      </c>
      <c r="C29" s="184" t="s">
        <v>730</v>
      </c>
      <c r="D29" s="35">
        <v>31469</v>
      </c>
      <c r="E29" s="55" t="s">
        <v>99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v>2</v>
      </c>
      <c r="S29" s="50"/>
      <c r="T29" s="50"/>
      <c r="U29" s="50"/>
      <c r="V29" s="50"/>
      <c r="W29" s="50"/>
      <c r="X29" s="50"/>
      <c r="Y29" s="50"/>
      <c r="Z29" s="50"/>
      <c r="AA29" s="183">
        <f t="shared" si="1"/>
        <v>2</v>
      </c>
      <c r="AB29" s="66"/>
      <c r="AC29" s="23"/>
      <c r="AD29" s="168"/>
    </row>
    <row r="30" spans="1:30" ht="18.45">
      <c r="A30" s="14">
        <v>20</v>
      </c>
      <c r="B30" s="34" t="s">
        <v>619</v>
      </c>
      <c r="C30" s="219" t="s">
        <v>49</v>
      </c>
      <c r="D30" s="219">
        <v>28199</v>
      </c>
      <c r="E30" s="186" t="s">
        <v>76</v>
      </c>
      <c r="F30" s="20"/>
      <c r="G30" s="50"/>
      <c r="H30" s="29"/>
      <c r="I30" s="29"/>
      <c r="J30" s="29"/>
      <c r="K30" s="29"/>
      <c r="L30" s="29"/>
      <c r="M30" s="50"/>
      <c r="N30" s="29"/>
      <c r="O30" s="28"/>
      <c r="P30" s="29"/>
      <c r="Q30" s="29"/>
      <c r="R30" s="29"/>
      <c r="S30" s="29"/>
      <c r="T30" s="29"/>
      <c r="U30" s="29"/>
      <c r="V30" s="29">
        <v>2</v>
      </c>
      <c r="W30" s="29"/>
      <c r="X30" s="29"/>
      <c r="Y30" s="29"/>
      <c r="Z30" s="29"/>
      <c r="AA30" s="183">
        <f>SUM(F30:Y30)</f>
        <v>2</v>
      </c>
      <c r="AB30" s="22"/>
      <c r="AC30" s="23"/>
      <c r="AD30" s="24"/>
    </row>
    <row r="31" spans="1:30" ht="18.45">
      <c r="A31" s="14">
        <v>20</v>
      </c>
      <c r="B31" s="34" t="s">
        <v>465</v>
      </c>
      <c r="C31" s="219" t="s">
        <v>734</v>
      </c>
      <c r="D31" s="219">
        <v>34174</v>
      </c>
      <c r="E31" s="186" t="s">
        <v>76</v>
      </c>
      <c r="F31" s="29"/>
      <c r="G31" s="20"/>
      <c r="H31" s="29"/>
      <c r="I31" s="29"/>
      <c r="J31" s="29"/>
      <c r="K31" s="29"/>
      <c r="L31" s="29"/>
      <c r="M31" s="20"/>
      <c r="N31" s="29"/>
      <c r="O31" s="28"/>
      <c r="P31" s="29"/>
      <c r="Q31" s="29"/>
      <c r="R31" s="29"/>
      <c r="S31" s="29"/>
      <c r="T31" s="29"/>
      <c r="U31" s="29"/>
      <c r="V31" s="29">
        <v>2</v>
      </c>
      <c r="W31" s="29"/>
      <c r="X31" s="29"/>
      <c r="Y31" s="29"/>
      <c r="Z31" s="29"/>
      <c r="AA31" s="183">
        <f>SUM(F31:Y31)</f>
        <v>2</v>
      </c>
      <c r="AB31" s="22"/>
      <c r="AC31" s="23"/>
      <c r="AD31" s="24"/>
    </row>
    <row r="32" spans="1:30" ht="18.45">
      <c r="A32" s="14">
        <v>20</v>
      </c>
      <c r="B32" s="34" t="s">
        <v>266</v>
      </c>
      <c r="C32" s="219" t="s">
        <v>735</v>
      </c>
      <c r="D32" s="219">
        <v>34714</v>
      </c>
      <c r="E32" s="186" t="s">
        <v>303</v>
      </c>
      <c r="F32" s="2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>
        <v>2</v>
      </c>
      <c r="W32" s="50"/>
      <c r="X32" s="50"/>
      <c r="Y32" s="50"/>
      <c r="Z32" s="50"/>
      <c r="AA32" s="183">
        <f>SUM(F32:Y32)</f>
        <v>2</v>
      </c>
      <c r="AB32" s="22"/>
      <c r="AC32" s="23"/>
      <c r="AD32" s="24"/>
    </row>
    <row r="33" spans="1:30" ht="18.45">
      <c r="A33" s="14">
        <v>20</v>
      </c>
      <c r="B33" s="34" t="s">
        <v>169</v>
      </c>
      <c r="C33" s="219" t="s">
        <v>736</v>
      </c>
      <c r="D33" s="219">
        <v>34911</v>
      </c>
      <c r="E33" s="186" t="s">
        <v>303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>
        <v>2</v>
      </c>
      <c r="W33" s="50"/>
      <c r="X33" s="50"/>
      <c r="Y33" s="50"/>
      <c r="Z33" s="50"/>
      <c r="AA33" s="183">
        <f>SUM(F33:Y33)</f>
        <v>2</v>
      </c>
      <c r="AB33" s="22"/>
      <c r="AC33" s="23"/>
      <c r="AD33" s="24"/>
    </row>
    <row r="34" spans="1:30" ht="18.45">
      <c r="A34" s="14">
        <v>32</v>
      </c>
      <c r="B34" s="188" t="s">
        <v>205</v>
      </c>
      <c r="C34" s="188" t="s">
        <v>111</v>
      </c>
      <c r="D34" s="185">
        <v>10865</v>
      </c>
      <c r="E34" s="187" t="s">
        <v>99</v>
      </c>
      <c r="F34" s="29">
        <v>1</v>
      </c>
      <c r="G34" s="50"/>
      <c r="H34" s="29"/>
      <c r="I34" s="29"/>
      <c r="J34" s="29"/>
      <c r="K34" s="29"/>
      <c r="L34" s="29"/>
      <c r="M34" s="50"/>
      <c r="N34" s="29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83">
        <f t="shared" ref="AA34:AA39" si="2">SUM(F34:V34)</f>
        <v>1</v>
      </c>
      <c r="AB34" s="51"/>
      <c r="AC34" s="49"/>
      <c r="AD34" s="24"/>
    </row>
    <row r="35" spans="1:30" ht="18.45">
      <c r="A35" s="14">
        <v>32</v>
      </c>
      <c r="B35" s="2" t="s">
        <v>704</v>
      </c>
      <c r="C35" s="3" t="s">
        <v>137</v>
      </c>
      <c r="D35" s="67">
        <v>10874</v>
      </c>
      <c r="E35" s="68" t="s">
        <v>99</v>
      </c>
      <c r="F35" s="50">
        <v>1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183">
        <f t="shared" si="2"/>
        <v>1</v>
      </c>
      <c r="AB35" s="22"/>
      <c r="AC35" s="23"/>
      <c r="AD35" s="24"/>
    </row>
    <row r="36" spans="1:30" ht="18.45">
      <c r="A36" s="14">
        <v>32</v>
      </c>
      <c r="B36" s="2" t="s">
        <v>153</v>
      </c>
      <c r="C36" s="3" t="s">
        <v>148</v>
      </c>
      <c r="D36" s="3">
        <v>34350</v>
      </c>
      <c r="E36" s="4" t="s">
        <v>10</v>
      </c>
      <c r="F36" s="29"/>
      <c r="G36" s="50"/>
      <c r="H36" s="20"/>
      <c r="I36" s="20"/>
      <c r="J36" s="20"/>
      <c r="K36" s="20"/>
      <c r="L36" s="20"/>
      <c r="M36" s="50">
        <v>1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83">
        <f t="shared" si="2"/>
        <v>1</v>
      </c>
      <c r="AB36" s="22"/>
      <c r="AC36" s="38"/>
      <c r="AD36" s="24"/>
    </row>
    <row r="37" spans="1:30" ht="18.45">
      <c r="A37" s="14">
        <v>32</v>
      </c>
      <c r="B37" s="2" t="s">
        <v>261</v>
      </c>
      <c r="C37" s="234" t="s">
        <v>216</v>
      </c>
      <c r="D37" s="67">
        <v>32682</v>
      </c>
      <c r="E37" s="68" t="s">
        <v>135</v>
      </c>
      <c r="F37" s="50"/>
      <c r="G37" s="50"/>
      <c r="H37" s="50"/>
      <c r="I37" s="50"/>
      <c r="J37" s="50"/>
      <c r="K37" s="50"/>
      <c r="L37" s="50">
        <v>1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183">
        <f t="shared" si="2"/>
        <v>1</v>
      </c>
      <c r="AB37" s="22"/>
      <c r="AC37" s="23"/>
      <c r="AD37" s="24"/>
    </row>
    <row r="38" spans="1:30" ht="18.45">
      <c r="A38" s="14">
        <v>32</v>
      </c>
      <c r="B38" s="188" t="s">
        <v>193</v>
      </c>
      <c r="C38" s="188" t="s">
        <v>194</v>
      </c>
      <c r="D38" s="185">
        <v>11736</v>
      </c>
      <c r="E38" s="187">
        <v>18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1</v>
      </c>
      <c r="R38" s="50"/>
      <c r="S38" s="50"/>
      <c r="T38" s="50"/>
      <c r="U38" s="50"/>
      <c r="V38" s="50"/>
      <c r="W38" s="50"/>
      <c r="X38" s="50"/>
      <c r="Y38" s="50"/>
      <c r="Z38" s="50"/>
      <c r="AA38" s="183">
        <f t="shared" si="2"/>
        <v>1</v>
      </c>
      <c r="AB38" s="30"/>
      <c r="AC38" s="31"/>
      <c r="AD38" s="24"/>
    </row>
    <row r="39" spans="1:30" ht="18.45">
      <c r="A39" s="14">
        <v>32</v>
      </c>
      <c r="B39" s="195" t="s">
        <v>215</v>
      </c>
      <c r="C39" s="195" t="s">
        <v>203</v>
      </c>
      <c r="D39" s="185">
        <v>12168</v>
      </c>
      <c r="E39" s="187" t="s">
        <v>212</v>
      </c>
      <c r="F39" s="29"/>
      <c r="G39" s="50"/>
      <c r="H39" s="29"/>
      <c r="I39" s="29"/>
      <c r="J39" s="29"/>
      <c r="K39" s="29"/>
      <c r="L39" s="29"/>
      <c r="M39" s="50"/>
      <c r="N39" s="29"/>
      <c r="O39" s="28"/>
      <c r="P39" s="29"/>
      <c r="Q39" s="29"/>
      <c r="R39" s="29">
        <v>1</v>
      </c>
      <c r="S39" s="29"/>
      <c r="T39" s="29"/>
      <c r="U39" s="29"/>
      <c r="V39" s="29"/>
      <c r="W39" s="29"/>
      <c r="X39" s="29"/>
      <c r="Y39" s="29"/>
      <c r="Z39" s="29"/>
      <c r="AA39" s="183">
        <f t="shared" si="2"/>
        <v>1</v>
      </c>
      <c r="AB39" s="30"/>
      <c r="AC39" s="49"/>
      <c r="AD39" s="24"/>
    </row>
    <row r="40" spans="1:30" ht="18.45">
      <c r="A40" s="14">
        <v>32</v>
      </c>
      <c r="B40" s="2" t="s">
        <v>737</v>
      </c>
      <c r="C40" s="234" t="s">
        <v>27</v>
      </c>
      <c r="D40" s="234">
        <v>27516</v>
      </c>
      <c r="E40" s="4" t="s">
        <v>363</v>
      </c>
      <c r="F40" s="29"/>
      <c r="G40" s="50"/>
      <c r="H40" s="29"/>
      <c r="I40" s="29"/>
      <c r="J40" s="29"/>
      <c r="K40" s="29"/>
      <c r="L40" s="29"/>
      <c r="M40" s="50"/>
      <c r="N40" s="29"/>
      <c r="O40" s="28"/>
      <c r="P40" s="29"/>
      <c r="Q40" s="29"/>
      <c r="R40" s="29"/>
      <c r="S40" s="29"/>
      <c r="T40" s="29"/>
      <c r="U40" s="29"/>
      <c r="V40" s="29">
        <v>1</v>
      </c>
      <c r="W40" s="29"/>
      <c r="X40" s="29"/>
      <c r="Y40" s="29"/>
      <c r="Z40" s="29"/>
      <c r="AA40" s="183">
        <f t="shared" ref="AA40:AA48" si="3">SUM(F40:Y40)</f>
        <v>1</v>
      </c>
      <c r="AB40" s="22"/>
      <c r="AC40" s="23"/>
      <c r="AD40" s="24"/>
    </row>
    <row r="41" spans="1:30" ht="18.45">
      <c r="A41" s="14">
        <v>32</v>
      </c>
      <c r="B41" s="2" t="s">
        <v>738</v>
      </c>
      <c r="C41" s="234" t="s">
        <v>390</v>
      </c>
      <c r="D41" s="234">
        <v>29858</v>
      </c>
      <c r="E41" s="4" t="s">
        <v>363</v>
      </c>
      <c r="F41" s="29"/>
      <c r="G41" s="50"/>
      <c r="H41" s="29"/>
      <c r="I41" s="29"/>
      <c r="J41" s="29"/>
      <c r="K41" s="29"/>
      <c r="L41" s="29"/>
      <c r="M41" s="50"/>
      <c r="N41" s="29"/>
      <c r="O41" s="28"/>
      <c r="P41" s="29"/>
      <c r="Q41" s="29"/>
      <c r="R41" s="29"/>
      <c r="S41" s="29"/>
      <c r="T41" s="29"/>
      <c r="U41" s="29"/>
      <c r="V41" s="29">
        <v>1</v>
      </c>
      <c r="W41" s="29"/>
      <c r="X41" s="29"/>
      <c r="Y41" s="29"/>
      <c r="Z41" s="29"/>
      <c r="AA41" s="183">
        <f t="shared" si="3"/>
        <v>1</v>
      </c>
      <c r="AB41" s="22"/>
      <c r="AC41" s="23"/>
      <c r="AD41" s="24"/>
    </row>
    <row r="42" spans="1:30" ht="18.45">
      <c r="A42" s="14">
        <v>32</v>
      </c>
      <c r="B42" s="2" t="s">
        <v>663</v>
      </c>
      <c r="C42" s="234" t="s">
        <v>662</v>
      </c>
      <c r="D42" s="234">
        <v>28597</v>
      </c>
      <c r="E42" s="4" t="s">
        <v>455</v>
      </c>
      <c r="F42" s="2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>
        <v>1</v>
      </c>
      <c r="W42" s="50"/>
      <c r="X42" s="50"/>
      <c r="Y42" s="50"/>
      <c r="Z42" s="50"/>
      <c r="AA42" s="183">
        <f t="shared" si="3"/>
        <v>1</v>
      </c>
      <c r="AB42" s="30"/>
      <c r="AC42" s="31"/>
      <c r="AD42" s="24"/>
    </row>
    <row r="43" spans="1:30" ht="18.45">
      <c r="A43" s="14">
        <v>32</v>
      </c>
      <c r="B43" s="2" t="s">
        <v>205</v>
      </c>
      <c r="C43" s="234" t="s">
        <v>714</v>
      </c>
      <c r="D43" s="234">
        <v>33289</v>
      </c>
      <c r="E43" s="4" t="s">
        <v>76</v>
      </c>
      <c r="F43" s="20"/>
      <c r="G43" s="50"/>
      <c r="H43" s="29"/>
      <c r="I43" s="29"/>
      <c r="J43" s="29"/>
      <c r="K43" s="29"/>
      <c r="L43" s="29"/>
      <c r="M43" s="50"/>
      <c r="N43" s="29"/>
      <c r="O43" s="28"/>
      <c r="P43" s="29"/>
      <c r="Q43" s="29"/>
      <c r="R43" s="29"/>
      <c r="S43" s="29"/>
      <c r="T43" s="29"/>
      <c r="U43" s="29"/>
      <c r="V43" s="29">
        <v>1</v>
      </c>
      <c r="W43" s="29"/>
      <c r="X43" s="29"/>
      <c r="Y43" s="29"/>
      <c r="Z43" s="29"/>
      <c r="AA43" s="183">
        <f t="shared" si="3"/>
        <v>1</v>
      </c>
      <c r="AB43" s="22"/>
      <c r="AC43" s="38"/>
      <c r="AD43" s="24"/>
    </row>
    <row r="44" spans="1:30" ht="18.45">
      <c r="A44" s="14">
        <v>32</v>
      </c>
      <c r="B44" s="2" t="s">
        <v>254</v>
      </c>
      <c r="C44" s="234" t="s">
        <v>364</v>
      </c>
      <c r="D44" s="234">
        <v>23314</v>
      </c>
      <c r="E44" s="4" t="s">
        <v>303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>
        <v>1</v>
      </c>
      <c r="W44" s="20"/>
      <c r="X44" s="20"/>
      <c r="Y44" s="20"/>
      <c r="Z44" s="20"/>
      <c r="AA44" s="183">
        <f t="shared" si="3"/>
        <v>1</v>
      </c>
      <c r="AB44" s="22"/>
      <c r="AC44" s="38"/>
      <c r="AD44" s="24"/>
    </row>
    <row r="45" spans="1:30" ht="18.45">
      <c r="A45" s="14">
        <v>32</v>
      </c>
      <c r="B45" s="2" t="s">
        <v>737</v>
      </c>
      <c r="C45" s="234" t="s">
        <v>301</v>
      </c>
      <c r="D45" s="234">
        <v>25218</v>
      </c>
      <c r="E45" s="4" t="s">
        <v>303</v>
      </c>
      <c r="F45" s="19"/>
      <c r="G45" s="50"/>
      <c r="H45" s="29"/>
      <c r="I45" s="29"/>
      <c r="J45" s="29"/>
      <c r="K45" s="29"/>
      <c r="L45" s="29"/>
      <c r="M45" s="50"/>
      <c r="N45" s="29"/>
      <c r="O45" s="28"/>
      <c r="P45" s="29"/>
      <c r="Q45" s="29"/>
      <c r="R45" s="29"/>
      <c r="S45" s="29"/>
      <c r="T45" s="29"/>
      <c r="U45" s="29"/>
      <c r="V45" s="29">
        <v>1</v>
      </c>
      <c r="W45" s="29"/>
      <c r="X45" s="29"/>
      <c r="Y45" s="29"/>
      <c r="Z45" s="29"/>
      <c r="AA45" s="183">
        <f t="shared" si="3"/>
        <v>1</v>
      </c>
      <c r="AB45" s="45"/>
      <c r="AC45" s="45"/>
      <c r="AD45" s="45"/>
    </row>
    <row r="46" spans="1:30" ht="18.45">
      <c r="A46" s="14">
        <v>32</v>
      </c>
      <c r="B46" s="2" t="s">
        <v>740</v>
      </c>
      <c r="C46" s="234" t="s">
        <v>739</v>
      </c>
      <c r="D46" s="234">
        <v>29661</v>
      </c>
      <c r="E46" s="4" t="s">
        <v>76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>
        <v>1</v>
      </c>
      <c r="W46" s="60"/>
      <c r="X46" s="60"/>
      <c r="Y46" s="60"/>
      <c r="Z46" s="60"/>
      <c r="AA46" s="183">
        <f t="shared" si="3"/>
        <v>1</v>
      </c>
      <c r="AB46" s="51"/>
      <c r="AC46" s="49"/>
      <c r="AD46" s="24"/>
    </row>
    <row r="47" spans="1:30" ht="18.45">
      <c r="A47" s="14">
        <v>32</v>
      </c>
      <c r="B47" s="2" t="s">
        <v>741</v>
      </c>
      <c r="C47" s="234" t="s">
        <v>49</v>
      </c>
      <c r="D47" s="234">
        <v>29663</v>
      </c>
      <c r="E47" s="4" t="s">
        <v>76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>
        <v>1</v>
      </c>
      <c r="W47" s="60"/>
      <c r="X47" s="60"/>
      <c r="Y47" s="60"/>
      <c r="Z47" s="60"/>
      <c r="AA47" s="183">
        <f t="shared" si="3"/>
        <v>1</v>
      </c>
      <c r="AB47" s="52"/>
      <c r="AC47" s="22"/>
      <c r="AD47" s="24"/>
    </row>
    <row r="48" spans="1:30" ht="18.45">
      <c r="A48" s="66"/>
      <c r="C48" s="234"/>
      <c r="D48" s="23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183">
        <f t="shared" si="3"/>
        <v>0</v>
      </c>
      <c r="AB48" s="22"/>
      <c r="AC48" s="23"/>
      <c r="AD48" s="24"/>
    </row>
    <row r="49" spans="1:30" ht="18.45">
      <c r="A49" s="14"/>
      <c r="C49" s="234"/>
      <c r="D49" s="234"/>
      <c r="F49" s="19"/>
      <c r="G49" s="5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83">
        <f>SUM(F49:Q49)</f>
        <v>0</v>
      </c>
      <c r="AB49" s="22"/>
      <c r="AC49" s="23"/>
      <c r="AD49" s="24"/>
    </row>
    <row r="50" spans="1:30" ht="18.45">
      <c r="A50" s="66"/>
      <c r="C50" s="234"/>
      <c r="D50" s="23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183">
        <f>SUM(F50:Y50)</f>
        <v>0</v>
      </c>
      <c r="AB50" s="30"/>
      <c r="AC50" s="31"/>
      <c r="AD50" s="24"/>
    </row>
    <row r="51" spans="1:30" ht="18.45">
      <c r="A51" s="14"/>
      <c r="C51" s="23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183">
        <f>SUM(F51:Y51)</f>
        <v>0</v>
      </c>
      <c r="AB51" s="22"/>
      <c r="AC51" s="38"/>
      <c r="AD51" s="24"/>
    </row>
    <row r="52" spans="1:30" ht="18.45">
      <c r="A52" s="14"/>
      <c r="C52" s="234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183">
        <f>SUM(F52:Y52)</f>
        <v>0</v>
      </c>
      <c r="AB52" s="22"/>
      <c r="AC52" s="23"/>
      <c r="AD52" s="24"/>
    </row>
    <row r="53" spans="1:30" ht="18.45">
      <c r="A53" s="66"/>
      <c r="C53" s="234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183">
        <f>SUM(F53:Y53)</f>
        <v>0</v>
      </c>
      <c r="AB53" s="22"/>
      <c r="AC53" s="38"/>
      <c r="AD53" s="24"/>
    </row>
    <row r="54" spans="1:30" ht="18.45">
      <c r="A54" s="14"/>
      <c r="B54" s="37" t="s">
        <v>77</v>
      </c>
      <c r="C54" s="235" t="s">
        <v>609</v>
      </c>
      <c r="D54" s="196">
        <v>15298</v>
      </c>
      <c r="E54" s="17" t="s">
        <v>10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183">
        <f>SUM(F54:Q54)</f>
        <v>0</v>
      </c>
      <c r="AB54" s="22"/>
      <c r="AC54" s="23"/>
      <c r="AD54" s="24"/>
    </row>
    <row r="55" spans="1:30" ht="18.45">
      <c r="A55" s="14"/>
      <c r="B55" s="34" t="s">
        <v>674</v>
      </c>
      <c r="C55" s="184" t="s">
        <v>675</v>
      </c>
      <c r="D55" s="35">
        <v>35618</v>
      </c>
      <c r="E55" s="55" t="s">
        <v>10</v>
      </c>
      <c r="F55" s="69"/>
      <c r="G55" s="50"/>
      <c r="H55" s="220"/>
      <c r="I55" s="220"/>
      <c r="J55" s="220"/>
      <c r="K55" s="220"/>
      <c r="L55" s="220"/>
      <c r="M55" s="50"/>
      <c r="N55" s="220"/>
      <c r="O55" s="5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183">
        <f>SUM(F55:Y55)</f>
        <v>0</v>
      </c>
      <c r="AB55" s="30"/>
      <c r="AC55" s="31"/>
      <c r="AD55" s="24"/>
    </row>
    <row r="56" spans="1:30" ht="18.45">
      <c r="A56" s="14"/>
      <c r="B56" s="34" t="s">
        <v>40</v>
      </c>
      <c r="C56" s="184" t="s">
        <v>91</v>
      </c>
      <c r="D56" s="35">
        <v>11947</v>
      </c>
      <c r="E56" s="55">
        <v>18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183">
        <f>SUM(F56:Y56)</f>
        <v>0</v>
      </c>
      <c r="AB56" s="22"/>
      <c r="AC56" s="23"/>
      <c r="AD56" s="24"/>
    </row>
    <row r="57" spans="1:30" ht="18.45">
      <c r="A57" s="14"/>
      <c r="B57" s="34" t="s">
        <v>195</v>
      </c>
      <c r="C57" s="194" t="s">
        <v>196</v>
      </c>
      <c r="D57" s="184">
        <v>18449</v>
      </c>
      <c r="E57" s="186">
        <v>18</v>
      </c>
      <c r="F57" s="206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183">
        <f t="shared" ref="AA57:AA88" si="4">SUM(F57:Q57)</f>
        <v>0</v>
      </c>
      <c r="AB57" s="22"/>
      <c r="AC57" s="23"/>
      <c r="AD57" s="24"/>
    </row>
    <row r="58" spans="1:30" ht="18.45">
      <c r="A58" s="14"/>
      <c r="B58" s="227" t="s">
        <v>84</v>
      </c>
      <c r="C58" s="227" t="s">
        <v>85</v>
      </c>
      <c r="D58" s="229" t="s">
        <v>86</v>
      </c>
      <c r="E58" s="231">
        <v>18</v>
      </c>
      <c r="F58" s="69"/>
      <c r="G58" s="220"/>
      <c r="H58" s="220"/>
      <c r="I58" s="220"/>
      <c r="J58" s="220"/>
      <c r="K58" s="220"/>
      <c r="L58" s="220"/>
      <c r="M58" s="220"/>
      <c r="N58" s="220"/>
      <c r="O58" s="224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183">
        <f t="shared" si="4"/>
        <v>0</v>
      </c>
      <c r="AB58" s="56"/>
      <c r="AC58" s="192"/>
      <c r="AD58" s="57"/>
    </row>
    <row r="59" spans="1:30" ht="18.45">
      <c r="A59" s="14"/>
      <c r="B59" s="32" t="s">
        <v>206</v>
      </c>
      <c r="C59" s="32" t="s">
        <v>137</v>
      </c>
      <c r="D59" s="33">
        <v>10874</v>
      </c>
      <c r="E59" s="33" t="s">
        <v>99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83">
        <f t="shared" si="4"/>
        <v>0</v>
      </c>
      <c r="AB59" s="22"/>
      <c r="AC59" s="38"/>
      <c r="AD59" s="24"/>
    </row>
    <row r="60" spans="1:30" ht="18.45">
      <c r="A60" s="14"/>
      <c r="B60" s="37" t="s">
        <v>20</v>
      </c>
      <c r="C60" s="37" t="s">
        <v>21</v>
      </c>
      <c r="D60" s="16">
        <v>13975</v>
      </c>
      <c r="E60" s="17" t="s">
        <v>22</v>
      </c>
      <c r="F60" s="29"/>
      <c r="G60" s="20"/>
      <c r="H60" s="29"/>
      <c r="I60" s="29"/>
      <c r="J60" s="29"/>
      <c r="K60" s="29"/>
      <c r="L60" s="29"/>
      <c r="M60" s="20"/>
      <c r="N60" s="29"/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183">
        <f t="shared" si="4"/>
        <v>0</v>
      </c>
      <c r="AB60" s="22"/>
      <c r="AC60" s="38"/>
      <c r="AD60" s="24"/>
    </row>
    <row r="61" spans="1:30" ht="18.45">
      <c r="A61" s="14"/>
      <c r="B61" s="37" t="s">
        <v>29</v>
      </c>
      <c r="C61" s="37" t="s">
        <v>21</v>
      </c>
      <c r="D61" s="16">
        <v>17486</v>
      </c>
      <c r="E61" s="17" t="s">
        <v>22</v>
      </c>
      <c r="F61" s="20"/>
      <c r="G61" s="50"/>
      <c r="H61" s="20"/>
      <c r="I61" s="20"/>
      <c r="J61" s="20"/>
      <c r="K61" s="20"/>
      <c r="L61" s="20"/>
      <c r="M61" s="50"/>
      <c r="N61" s="20"/>
      <c r="O61" s="28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83">
        <f t="shared" si="4"/>
        <v>0</v>
      </c>
      <c r="AB61" s="22"/>
      <c r="AC61" s="38"/>
      <c r="AD61" s="24"/>
    </row>
    <row r="62" spans="1:30" ht="18.45">
      <c r="A62" s="14"/>
      <c r="B62" s="37" t="s">
        <v>174</v>
      </c>
      <c r="C62" s="37" t="s">
        <v>240</v>
      </c>
      <c r="D62" s="16">
        <v>24305</v>
      </c>
      <c r="E62" s="17" t="s">
        <v>22</v>
      </c>
      <c r="F62" s="20"/>
      <c r="G62" s="50"/>
      <c r="H62" s="20"/>
      <c r="I62" s="20"/>
      <c r="J62" s="20"/>
      <c r="K62" s="20"/>
      <c r="L62" s="20"/>
      <c r="M62" s="5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83">
        <f t="shared" si="4"/>
        <v>0</v>
      </c>
      <c r="AB62" s="22"/>
      <c r="AC62" s="23"/>
      <c r="AD62" s="24"/>
    </row>
    <row r="63" spans="1:30" ht="18.45">
      <c r="A63" s="14"/>
      <c r="B63" s="15" t="s">
        <v>8</v>
      </c>
      <c r="C63" s="15" t="s">
        <v>9</v>
      </c>
      <c r="D63" s="16">
        <v>13285</v>
      </c>
      <c r="E63" s="17" t="s">
        <v>10</v>
      </c>
      <c r="F63" s="29"/>
      <c r="G63" s="20"/>
      <c r="H63" s="20"/>
      <c r="I63" s="20"/>
      <c r="J63" s="20"/>
      <c r="K63" s="20"/>
      <c r="L63" s="20"/>
      <c r="M63" s="179"/>
      <c r="N63" s="20"/>
      <c r="O63" s="20"/>
      <c r="P63" s="179"/>
      <c r="Q63" s="179"/>
      <c r="R63" s="20"/>
      <c r="S63" s="20"/>
      <c r="T63" s="20"/>
      <c r="U63" s="179"/>
      <c r="V63" s="20"/>
      <c r="W63" s="20"/>
      <c r="X63" s="20"/>
      <c r="Y63" s="20"/>
      <c r="Z63" s="20"/>
      <c r="AA63" s="183">
        <f t="shared" si="4"/>
        <v>0</v>
      </c>
      <c r="AB63" s="22"/>
      <c r="AC63" s="38"/>
      <c r="AD63" s="24"/>
    </row>
    <row r="64" spans="1:30" ht="18.45">
      <c r="A64" s="14"/>
      <c r="B64" s="32" t="s">
        <v>23</v>
      </c>
      <c r="C64" s="32" t="s">
        <v>24</v>
      </c>
      <c r="D64" s="33">
        <v>33602</v>
      </c>
      <c r="E64" s="33" t="s">
        <v>10</v>
      </c>
      <c r="F64" s="20"/>
      <c r="G64" s="20"/>
      <c r="H64" s="20"/>
      <c r="I64" s="20"/>
      <c r="J64" s="20"/>
      <c r="K64" s="20"/>
      <c r="L64" s="20"/>
      <c r="M64" s="20"/>
      <c r="N64" s="20"/>
      <c r="O64" s="28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183">
        <f t="shared" si="4"/>
        <v>0</v>
      </c>
      <c r="AB64" s="22"/>
      <c r="AC64" s="23"/>
      <c r="AD64" s="24"/>
    </row>
    <row r="65" spans="1:30" ht="18.45">
      <c r="A65" s="14"/>
      <c r="B65" s="39" t="s">
        <v>17</v>
      </c>
      <c r="C65" s="39" t="s">
        <v>27</v>
      </c>
      <c r="D65" s="40">
        <v>23641</v>
      </c>
      <c r="E65" s="41" t="s">
        <v>28</v>
      </c>
      <c r="F65" s="29"/>
      <c r="G65" s="20"/>
      <c r="H65" s="29"/>
      <c r="I65" s="29"/>
      <c r="J65" s="29"/>
      <c r="K65" s="29"/>
      <c r="L65" s="29"/>
      <c r="M65" s="20"/>
      <c r="N65" s="29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83">
        <f t="shared" si="4"/>
        <v>0</v>
      </c>
      <c r="AB65" s="52"/>
      <c r="AC65" s="22"/>
      <c r="AD65" s="24"/>
    </row>
    <row r="66" spans="1:30" ht="18.45">
      <c r="A66" s="14"/>
      <c r="B66" s="37" t="s">
        <v>13</v>
      </c>
      <c r="C66" s="37" t="s">
        <v>27</v>
      </c>
      <c r="D66" s="16">
        <v>28580</v>
      </c>
      <c r="E66" s="17" t="s">
        <v>36</v>
      </c>
      <c r="F66" s="20"/>
      <c r="G66" s="20"/>
      <c r="H66" s="29"/>
      <c r="I66" s="29"/>
      <c r="J66" s="29"/>
      <c r="K66" s="29"/>
      <c r="L66" s="29"/>
      <c r="M66" s="20"/>
      <c r="N66" s="29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183">
        <f t="shared" si="4"/>
        <v>0</v>
      </c>
      <c r="AB66" s="30"/>
      <c r="AC66" s="31"/>
      <c r="AD66" s="24"/>
    </row>
    <row r="67" spans="1:30" ht="18.45">
      <c r="A67" s="14"/>
      <c r="B67" s="39" t="s">
        <v>29</v>
      </c>
      <c r="C67" s="39" t="s">
        <v>21</v>
      </c>
      <c r="D67" s="40">
        <v>17486</v>
      </c>
      <c r="E67" s="41" t="s">
        <v>22</v>
      </c>
      <c r="F67" s="29"/>
      <c r="G67" s="20"/>
      <c r="H67" s="29"/>
      <c r="I67" s="29"/>
      <c r="J67" s="29"/>
      <c r="K67" s="29"/>
      <c r="L67" s="29"/>
      <c r="M67" s="20"/>
      <c r="N67" s="29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183">
        <f t="shared" si="4"/>
        <v>0</v>
      </c>
      <c r="AB67" s="22"/>
      <c r="AC67" s="23"/>
      <c r="AD67" s="24"/>
    </row>
    <row r="68" spans="1:30" ht="18.45">
      <c r="A68" s="14"/>
      <c r="B68" s="15" t="s">
        <v>30</v>
      </c>
      <c r="C68" s="15" t="s">
        <v>31</v>
      </c>
      <c r="D68" s="16">
        <v>24332</v>
      </c>
      <c r="E68" s="17" t="s">
        <v>10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183">
        <f t="shared" si="4"/>
        <v>0</v>
      </c>
      <c r="AB68" s="22"/>
      <c r="AC68" s="23"/>
      <c r="AD68" s="24"/>
    </row>
    <row r="69" spans="1:30" ht="18.45">
      <c r="A69" s="14"/>
      <c r="B69" s="37" t="s">
        <v>59</v>
      </c>
      <c r="C69" s="37" t="s">
        <v>60</v>
      </c>
      <c r="D69" s="16">
        <v>22882</v>
      </c>
      <c r="E69" s="17" t="s">
        <v>19</v>
      </c>
      <c r="F69" s="29"/>
      <c r="G69" s="5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83">
        <f t="shared" si="4"/>
        <v>0</v>
      </c>
      <c r="AB69" s="22"/>
      <c r="AC69" s="38"/>
      <c r="AD69" s="24"/>
    </row>
    <row r="70" spans="1:30" ht="18.45">
      <c r="A70" s="14"/>
      <c r="B70" s="32" t="s">
        <v>40</v>
      </c>
      <c r="C70" s="32" t="s">
        <v>41</v>
      </c>
      <c r="D70" s="33">
        <v>13069</v>
      </c>
      <c r="E70" s="33" t="s">
        <v>42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183">
        <f t="shared" si="4"/>
        <v>0</v>
      </c>
      <c r="AB70" s="22"/>
      <c r="AC70" s="66"/>
      <c r="AD70" s="24"/>
    </row>
    <row r="71" spans="1:30" ht="18.45">
      <c r="A71" s="14"/>
      <c r="B71" s="46" t="s">
        <v>45</v>
      </c>
      <c r="C71" s="46" t="s">
        <v>46</v>
      </c>
      <c r="D71" s="47" t="s">
        <v>47</v>
      </c>
      <c r="E71" s="36">
        <v>18</v>
      </c>
      <c r="F71" s="20"/>
      <c r="G71" s="20"/>
      <c r="H71" s="29"/>
      <c r="I71" s="29"/>
      <c r="J71" s="29"/>
      <c r="K71" s="29"/>
      <c r="L71" s="29"/>
      <c r="M71" s="48"/>
      <c r="N71" s="29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83">
        <f t="shared" si="4"/>
        <v>0</v>
      </c>
      <c r="AB71" s="22"/>
      <c r="AC71" s="23"/>
      <c r="AD71" s="24"/>
    </row>
    <row r="72" spans="1:30" ht="18.45">
      <c r="A72" s="14"/>
      <c r="B72" s="37" t="s">
        <v>40</v>
      </c>
      <c r="C72" s="37" t="s">
        <v>91</v>
      </c>
      <c r="D72" s="16">
        <v>11947</v>
      </c>
      <c r="E72" s="17" t="s">
        <v>36</v>
      </c>
      <c r="F72" s="29"/>
      <c r="G72" s="50"/>
      <c r="H72" s="29"/>
      <c r="I72" s="29"/>
      <c r="J72" s="29"/>
      <c r="K72" s="29"/>
      <c r="L72" s="29"/>
      <c r="M72" s="50"/>
      <c r="N72" s="29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183">
        <f t="shared" si="4"/>
        <v>0</v>
      </c>
      <c r="AB72" s="22"/>
      <c r="AC72" s="23"/>
      <c r="AD72" s="24"/>
    </row>
    <row r="73" spans="1:30" ht="18.45">
      <c r="A73" s="14"/>
      <c r="B73" s="37" t="s">
        <v>48</v>
      </c>
      <c r="C73" s="37" t="s">
        <v>49</v>
      </c>
      <c r="D73" s="16">
        <v>24967</v>
      </c>
      <c r="E73" s="17" t="s">
        <v>19</v>
      </c>
      <c r="F73" s="29"/>
      <c r="G73" s="20"/>
      <c r="H73" s="29"/>
      <c r="I73" s="29"/>
      <c r="J73" s="29"/>
      <c r="K73" s="29"/>
      <c r="L73" s="29"/>
      <c r="M73" s="20"/>
      <c r="N73" s="29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183">
        <f t="shared" si="4"/>
        <v>0</v>
      </c>
      <c r="AB73" s="22"/>
      <c r="AC73" s="38"/>
      <c r="AD73" s="24"/>
    </row>
    <row r="74" spans="1:30" ht="18.45">
      <c r="A74" s="14"/>
      <c r="B74" s="32" t="s">
        <v>20</v>
      </c>
      <c r="C74" s="32" t="s">
        <v>50</v>
      </c>
      <c r="D74" s="33">
        <v>23785</v>
      </c>
      <c r="E74" s="33" t="s">
        <v>42</v>
      </c>
      <c r="F74" s="48"/>
      <c r="G74" s="50"/>
      <c r="H74" s="48"/>
      <c r="I74" s="48"/>
      <c r="J74" s="48"/>
      <c r="K74" s="48"/>
      <c r="L74" s="48"/>
      <c r="M74" s="48"/>
      <c r="N74" s="48"/>
      <c r="O74" s="2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51"/>
      <c r="AA74" s="183">
        <f t="shared" si="4"/>
        <v>0</v>
      </c>
      <c r="AB74" s="22"/>
      <c r="AC74" s="23"/>
      <c r="AD74" s="24"/>
    </row>
    <row r="75" spans="1:30" ht="18.45">
      <c r="A75" s="14"/>
      <c r="B75" s="15" t="s">
        <v>51</v>
      </c>
      <c r="C75" s="15" t="s">
        <v>52</v>
      </c>
      <c r="D75" s="16">
        <v>29658</v>
      </c>
      <c r="E75" s="17" t="s">
        <v>36</v>
      </c>
      <c r="F75" s="29"/>
      <c r="G75" s="20"/>
      <c r="H75" s="29"/>
      <c r="I75" s="29"/>
      <c r="J75" s="29"/>
      <c r="K75" s="29"/>
      <c r="L75" s="29"/>
      <c r="M75" s="20"/>
      <c r="N75" s="29"/>
      <c r="O75" s="2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183">
        <f t="shared" si="4"/>
        <v>0</v>
      </c>
      <c r="AB75" s="22"/>
      <c r="AC75" s="23"/>
      <c r="AD75" s="24"/>
    </row>
    <row r="76" spans="1:30" ht="18.45">
      <c r="A76" s="14"/>
      <c r="B76" s="32" t="s">
        <v>55</v>
      </c>
      <c r="C76" s="32" t="s">
        <v>56</v>
      </c>
      <c r="D76" s="33">
        <v>34613</v>
      </c>
      <c r="E76" s="33" t="s">
        <v>36</v>
      </c>
      <c r="F76" s="29"/>
      <c r="G76" s="50"/>
      <c r="H76" s="29"/>
      <c r="I76" s="29"/>
      <c r="J76" s="29"/>
      <c r="K76" s="29"/>
      <c r="L76" s="29"/>
      <c r="M76" s="20"/>
      <c r="N76" s="29"/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83">
        <f t="shared" si="4"/>
        <v>0</v>
      </c>
      <c r="AB76" s="22"/>
      <c r="AC76" s="23"/>
      <c r="AD76" s="24"/>
    </row>
    <row r="77" spans="1:30" ht="18.45">
      <c r="A77" s="14"/>
      <c r="B77" s="15" t="s">
        <v>57</v>
      </c>
      <c r="C77" s="15" t="s">
        <v>58</v>
      </c>
      <c r="D77" s="16">
        <v>30758</v>
      </c>
      <c r="E77" s="17">
        <v>18</v>
      </c>
      <c r="F77" s="29"/>
      <c r="G77" s="48"/>
      <c r="H77" s="28"/>
      <c r="I77" s="28"/>
      <c r="J77" s="28"/>
      <c r="K77" s="28"/>
      <c r="L77" s="28"/>
      <c r="M77" s="4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183">
        <f t="shared" si="4"/>
        <v>0</v>
      </c>
      <c r="AB77" s="22"/>
      <c r="AC77" s="23"/>
      <c r="AD77" s="24"/>
    </row>
    <row r="78" spans="1:30" ht="18.45">
      <c r="A78" s="14"/>
      <c r="B78" s="42" t="s">
        <v>61</v>
      </c>
      <c r="C78" s="42" t="s">
        <v>62</v>
      </c>
      <c r="D78" s="43">
        <v>34888</v>
      </c>
      <c r="E78" s="43" t="s">
        <v>63</v>
      </c>
      <c r="F78" s="29"/>
      <c r="G78" s="50"/>
      <c r="H78" s="50"/>
      <c r="I78" s="50"/>
      <c r="J78" s="50"/>
      <c r="K78" s="50"/>
      <c r="L78" s="50"/>
      <c r="M78" s="50"/>
      <c r="N78" s="50"/>
      <c r="O78" s="2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183">
        <f t="shared" si="4"/>
        <v>0</v>
      </c>
      <c r="AB78" s="22"/>
      <c r="AC78" s="38"/>
      <c r="AD78" s="24"/>
    </row>
    <row r="79" spans="1:30" ht="18.45">
      <c r="A79" s="14"/>
      <c r="B79" s="15" t="s">
        <v>48</v>
      </c>
      <c r="C79" s="15" t="s">
        <v>64</v>
      </c>
      <c r="D79" s="16">
        <v>12196</v>
      </c>
      <c r="E79" s="17" t="s">
        <v>19</v>
      </c>
      <c r="F79" s="29"/>
      <c r="G79" s="5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83">
        <f t="shared" si="4"/>
        <v>0</v>
      </c>
      <c r="AB79" s="45"/>
      <c r="AC79" s="45"/>
      <c r="AD79" s="45"/>
    </row>
    <row r="80" spans="1:30" ht="18.45">
      <c r="A80" s="14"/>
      <c r="B80" s="37" t="s">
        <v>65</v>
      </c>
      <c r="C80" s="37" t="s">
        <v>66</v>
      </c>
      <c r="D80" s="16">
        <v>32081</v>
      </c>
      <c r="E80" s="17" t="s">
        <v>10</v>
      </c>
      <c r="F80" s="20"/>
      <c r="G80" s="5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83">
        <f t="shared" si="4"/>
        <v>0</v>
      </c>
      <c r="AB80" s="22"/>
      <c r="AC80" s="38"/>
      <c r="AD80" s="24"/>
    </row>
    <row r="81" spans="1:30" ht="18.45">
      <c r="A81" s="14"/>
      <c r="B81" s="34" t="s">
        <v>67</v>
      </c>
      <c r="C81" s="34" t="s">
        <v>68</v>
      </c>
      <c r="D81" s="35">
        <v>17586</v>
      </c>
      <c r="E81" s="36">
        <v>18</v>
      </c>
      <c r="F81" s="20"/>
      <c r="G81" s="50"/>
      <c r="H81" s="29"/>
      <c r="I81" s="29"/>
      <c r="J81" s="29"/>
      <c r="K81" s="29"/>
      <c r="L81" s="29"/>
      <c r="M81" s="20"/>
      <c r="N81" s="29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183">
        <f t="shared" si="4"/>
        <v>0</v>
      </c>
      <c r="AB81" s="22"/>
      <c r="AC81" s="38"/>
      <c r="AD81" s="24"/>
    </row>
    <row r="82" spans="1:30" ht="18.45">
      <c r="A82" s="14"/>
      <c r="B82" s="188" t="s">
        <v>69</v>
      </c>
      <c r="C82" s="188" t="s">
        <v>58</v>
      </c>
      <c r="D82" s="185">
        <v>13694</v>
      </c>
      <c r="E82" s="187">
        <v>18</v>
      </c>
      <c r="F82" s="29"/>
      <c r="G82" s="50"/>
      <c r="H82" s="29"/>
      <c r="I82" s="29"/>
      <c r="J82" s="29"/>
      <c r="K82" s="29"/>
      <c r="L82" s="29"/>
      <c r="M82" s="48"/>
      <c r="N82" s="29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183">
        <f t="shared" si="4"/>
        <v>0</v>
      </c>
      <c r="AB82" s="22"/>
      <c r="AC82" s="23"/>
      <c r="AD82" s="24"/>
    </row>
    <row r="83" spans="1:30" ht="18.45">
      <c r="A83" s="14"/>
      <c r="B83" s="42" t="s">
        <v>51</v>
      </c>
      <c r="C83" s="42" t="s">
        <v>70</v>
      </c>
      <c r="D83" s="43">
        <v>25094</v>
      </c>
      <c r="E83" s="43" t="s">
        <v>22</v>
      </c>
      <c r="F83" s="20"/>
      <c r="G83" s="50"/>
      <c r="H83" s="20"/>
      <c r="I83" s="20"/>
      <c r="J83" s="20"/>
      <c r="K83" s="20"/>
      <c r="L83" s="20"/>
      <c r="M83" s="20"/>
      <c r="N83" s="20"/>
      <c r="O83" s="28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183">
        <f t="shared" si="4"/>
        <v>0</v>
      </c>
      <c r="AB83" s="22"/>
      <c r="AC83" s="23"/>
      <c r="AD83" s="24"/>
    </row>
    <row r="84" spans="1:30" ht="18.45">
      <c r="A84" s="14"/>
      <c r="B84" s="209" t="s">
        <v>71</v>
      </c>
      <c r="C84" s="209" t="s">
        <v>72</v>
      </c>
      <c r="D84" s="211">
        <v>11658</v>
      </c>
      <c r="E84" s="211" t="s">
        <v>63</v>
      </c>
      <c r="F84" s="20"/>
      <c r="G84" s="50"/>
      <c r="H84" s="50"/>
      <c r="I84" s="50"/>
      <c r="J84" s="50"/>
      <c r="K84" s="50"/>
      <c r="L84" s="50"/>
      <c r="M84" s="50"/>
      <c r="N84" s="50"/>
      <c r="O84" s="2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183">
        <f t="shared" si="4"/>
        <v>0</v>
      </c>
      <c r="AB84" s="45"/>
      <c r="AC84" s="45"/>
      <c r="AD84" s="45"/>
    </row>
    <row r="85" spans="1:30" ht="18.45">
      <c r="A85" s="14"/>
      <c r="B85" s="53" t="s">
        <v>30</v>
      </c>
      <c r="C85" s="53" t="s">
        <v>73</v>
      </c>
      <c r="D85" s="54">
        <v>11439</v>
      </c>
      <c r="E85" s="55">
        <v>18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183">
        <f t="shared" si="4"/>
        <v>0</v>
      </c>
      <c r="AB85" s="22"/>
      <c r="AC85" s="38"/>
      <c r="AD85" s="24"/>
    </row>
    <row r="86" spans="1:30" ht="18.45">
      <c r="A86" s="14"/>
      <c r="B86" s="34" t="s">
        <v>74</v>
      </c>
      <c r="C86" s="34" t="s">
        <v>24</v>
      </c>
      <c r="D86" s="35">
        <v>18717</v>
      </c>
      <c r="E86" s="36">
        <v>18</v>
      </c>
      <c r="F86" s="20"/>
      <c r="G86" s="50"/>
      <c r="H86" s="29"/>
      <c r="I86" s="29"/>
      <c r="J86" s="29"/>
      <c r="K86" s="29"/>
      <c r="L86" s="29"/>
      <c r="M86" s="20"/>
      <c r="N86" s="29"/>
      <c r="O86" s="2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183">
        <f t="shared" si="4"/>
        <v>0</v>
      </c>
      <c r="AB86" s="22"/>
      <c r="AC86" s="23"/>
      <c r="AD86" s="24"/>
    </row>
    <row r="87" spans="1:30" ht="18.45">
      <c r="A87" s="14"/>
      <c r="B87" s="15" t="s">
        <v>23</v>
      </c>
      <c r="C87" s="15" t="s">
        <v>75</v>
      </c>
      <c r="D87" s="16">
        <v>33261</v>
      </c>
      <c r="E87" s="17" t="s">
        <v>76</v>
      </c>
      <c r="F87" s="29"/>
      <c r="G87" s="50"/>
      <c r="H87" s="50"/>
      <c r="I87" s="50"/>
      <c r="J87" s="50"/>
      <c r="K87" s="50"/>
      <c r="L87" s="50"/>
      <c r="M87" s="50"/>
      <c r="N87" s="50"/>
      <c r="O87" s="2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183">
        <f t="shared" si="4"/>
        <v>0</v>
      </c>
      <c r="AB87" s="22"/>
      <c r="AC87" s="38"/>
      <c r="AD87" s="24"/>
    </row>
    <row r="88" spans="1:30" ht="18.45">
      <c r="A88" s="14"/>
      <c r="B88" s="42" t="s">
        <v>77</v>
      </c>
      <c r="C88" s="42" t="s">
        <v>33</v>
      </c>
      <c r="D88" s="43">
        <v>31467</v>
      </c>
      <c r="E88" s="43" t="s">
        <v>63</v>
      </c>
      <c r="F88" s="29"/>
      <c r="G88" s="50"/>
      <c r="H88" s="50"/>
      <c r="I88" s="50"/>
      <c r="J88" s="50"/>
      <c r="K88" s="50"/>
      <c r="L88" s="50"/>
      <c r="M88" s="50"/>
      <c r="N88" s="50"/>
      <c r="O88" s="2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183">
        <f t="shared" si="4"/>
        <v>0</v>
      </c>
      <c r="AB88" s="22"/>
      <c r="AC88" s="38"/>
      <c r="AD88" s="24"/>
    </row>
    <row r="89" spans="1:30" ht="18.45">
      <c r="A89" s="14"/>
      <c r="B89" s="32" t="s">
        <v>78</v>
      </c>
      <c r="C89" s="32" t="s">
        <v>50</v>
      </c>
      <c r="D89" s="33">
        <v>21642</v>
      </c>
      <c r="E89" s="33" t="s">
        <v>42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183">
        <f t="shared" ref="AA89:AA115" si="5">SUM(F89:Q89)</f>
        <v>0</v>
      </c>
      <c r="AB89" s="30"/>
      <c r="AC89" s="31"/>
      <c r="AD89" s="24"/>
    </row>
    <row r="90" spans="1:30" ht="18.45">
      <c r="A90" s="14"/>
      <c r="B90" s="46" t="s">
        <v>79</v>
      </c>
      <c r="C90" s="46" t="s">
        <v>33</v>
      </c>
      <c r="D90" s="47" t="s">
        <v>80</v>
      </c>
      <c r="E90" s="36">
        <v>18</v>
      </c>
      <c r="F90" s="20"/>
      <c r="G90" s="50"/>
      <c r="H90" s="29"/>
      <c r="I90" s="29"/>
      <c r="J90" s="29"/>
      <c r="K90" s="29"/>
      <c r="L90" s="29"/>
      <c r="M90" s="20"/>
      <c r="N90" s="29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183">
        <f t="shared" si="5"/>
        <v>0</v>
      </c>
      <c r="AB90" s="22"/>
      <c r="AC90" s="23"/>
      <c r="AD90" s="24"/>
    </row>
    <row r="91" spans="1:30" ht="18.45">
      <c r="A91" s="14"/>
      <c r="B91" s="46" t="s">
        <v>81</v>
      </c>
      <c r="C91" s="46" t="s">
        <v>82</v>
      </c>
      <c r="D91" s="47" t="s">
        <v>83</v>
      </c>
      <c r="E91" s="36" t="s">
        <v>36</v>
      </c>
      <c r="F91" s="48"/>
      <c r="G91" s="50"/>
      <c r="H91" s="48"/>
      <c r="I91" s="48"/>
      <c r="J91" s="48"/>
      <c r="K91" s="48"/>
      <c r="L91" s="48"/>
      <c r="M91" s="48"/>
      <c r="N91" s="48"/>
      <c r="O91" s="2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51"/>
      <c r="AA91" s="183">
        <f t="shared" si="5"/>
        <v>0</v>
      </c>
      <c r="AB91" s="22"/>
      <c r="AC91" s="23"/>
      <c r="AD91" s="24"/>
    </row>
    <row r="92" spans="1:30" ht="18.45">
      <c r="A92" s="14"/>
      <c r="B92" s="34" t="s">
        <v>87</v>
      </c>
      <c r="C92" s="34" t="s">
        <v>88</v>
      </c>
      <c r="D92" s="35">
        <v>30961</v>
      </c>
      <c r="E92" s="36">
        <v>18</v>
      </c>
      <c r="F92" s="20"/>
      <c r="G92" s="50"/>
      <c r="H92" s="29"/>
      <c r="I92" s="29"/>
      <c r="J92" s="29"/>
      <c r="K92" s="29"/>
      <c r="L92" s="29"/>
      <c r="M92" s="20"/>
      <c r="N92" s="29"/>
      <c r="O92" s="28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183">
        <f t="shared" si="5"/>
        <v>0</v>
      </c>
      <c r="AB92" s="22"/>
      <c r="AC92" s="38"/>
      <c r="AD92" s="24"/>
    </row>
    <row r="93" spans="1:30" ht="18.45">
      <c r="A93" s="14"/>
      <c r="B93" s="34" t="s">
        <v>119</v>
      </c>
      <c r="C93" s="34" t="s">
        <v>120</v>
      </c>
      <c r="D93" s="35">
        <v>10880</v>
      </c>
      <c r="E93" s="36" t="s">
        <v>99</v>
      </c>
      <c r="F93" s="20"/>
      <c r="G93" s="20"/>
      <c r="H93" s="29"/>
      <c r="I93" s="29"/>
      <c r="J93" s="29"/>
      <c r="K93" s="29"/>
      <c r="L93" s="29"/>
      <c r="M93" s="20"/>
      <c r="N93" s="29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183">
        <f t="shared" si="5"/>
        <v>0</v>
      </c>
      <c r="AB93" s="52"/>
      <c r="AC93" s="22"/>
      <c r="AD93" s="24"/>
    </row>
    <row r="94" spans="1:30" ht="18.45">
      <c r="A94" s="14"/>
      <c r="B94" s="189" t="s">
        <v>20</v>
      </c>
      <c r="C94" s="189" t="s">
        <v>24</v>
      </c>
      <c r="D94" s="190">
        <v>33853</v>
      </c>
      <c r="E94" s="190" t="s">
        <v>19</v>
      </c>
      <c r="F94" s="20"/>
      <c r="G94" s="5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183">
        <f t="shared" si="5"/>
        <v>0</v>
      </c>
      <c r="AB94" s="22"/>
      <c r="AC94" s="23"/>
      <c r="AD94" s="24"/>
    </row>
    <row r="95" spans="1:30" ht="18.45">
      <c r="A95" s="14"/>
      <c r="B95" s="15" t="s">
        <v>89</v>
      </c>
      <c r="C95" s="15" t="s">
        <v>90</v>
      </c>
      <c r="D95" s="16">
        <v>20684</v>
      </c>
      <c r="E95" s="17" t="s">
        <v>36</v>
      </c>
      <c r="F95" s="29"/>
      <c r="G95" s="50"/>
      <c r="H95" s="29"/>
      <c r="I95" s="29"/>
      <c r="J95" s="29"/>
      <c r="K95" s="29"/>
      <c r="L95" s="29"/>
      <c r="M95" s="50"/>
      <c r="N95" s="29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183">
        <f t="shared" si="5"/>
        <v>0</v>
      </c>
      <c r="AB95" s="22"/>
      <c r="AC95" s="38"/>
      <c r="AD95" s="24"/>
    </row>
    <row r="96" spans="1:30" ht="18.45">
      <c r="A96" s="14"/>
      <c r="B96" s="32" t="s">
        <v>92</v>
      </c>
      <c r="C96" s="32" t="s">
        <v>93</v>
      </c>
      <c r="D96" s="33">
        <v>28295</v>
      </c>
      <c r="E96" s="33" t="s">
        <v>63</v>
      </c>
      <c r="F96" s="18"/>
      <c r="G96" s="50"/>
      <c r="H96" s="20"/>
      <c r="I96" s="20"/>
      <c r="J96" s="20"/>
      <c r="K96" s="20"/>
      <c r="L96" s="20"/>
      <c r="M96" s="5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183">
        <f t="shared" si="5"/>
        <v>0</v>
      </c>
      <c r="AB96" s="22"/>
      <c r="AC96" s="23"/>
      <c r="AD96" s="24"/>
    </row>
    <row r="97" spans="1:30" ht="18.45">
      <c r="A97" s="14"/>
      <c r="B97" s="39" t="s">
        <v>94</v>
      </c>
      <c r="C97" s="39" t="s">
        <v>95</v>
      </c>
      <c r="D97" s="40">
        <v>16026</v>
      </c>
      <c r="E97" s="41" t="s">
        <v>28</v>
      </c>
      <c r="F97" s="18"/>
      <c r="G97" s="50"/>
      <c r="H97" s="29"/>
      <c r="I97" s="29"/>
      <c r="J97" s="29"/>
      <c r="K97" s="29"/>
      <c r="L97" s="29"/>
      <c r="M97" s="50"/>
      <c r="N97" s="29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183">
        <f t="shared" si="5"/>
        <v>0</v>
      </c>
      <c r="AB97" s="22"/>
      <c r="AC97" s="23"/>
      <c r="AD97" s="24"/>
    </row>
    <row r="98" spans="1:30" ht="18.45">
      <c r="A98" s="14"/>
      <c r="B98" s="32" t="s">
        <v>110</v>
      </c>
      <c r="C98" s="32" t="s">
        <v>111</v>
      </c>
      <c r="D98" s="33">
        <v>10866</v>
      </c>
      <c r="E98" s="33" t="s">
        <v>99</v>
      </c>
      <c r="F98" s="29"/>
      <c r="G98" s="50"/>
      <c r="H98" s="29"/>
      <c r="I98" s="29"/>
      <c r="J98" s="29"/>
      <c r="K98" s="29"/>
      <c r="L98" s="29"/>
      <c r="M98" s="20"/>
      <c r="N98" s="29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183">
        <f t="shared" si="5"/>
        <v>0</v>
      </c>
      <c r="AB98" s="22"/>
      <c r="AC98" s="23"/>
      <c r="AD98" s="24"/>
    </row>
    <row r="99" spans="1:30" ht="18.45">
      <c r="A99" s="14"/>
      <c r="B99" s="221" t="s">
        <v>133</v>
      </c>
      <c r="C99" s="221" t="s">
        <v>27</v>
      </c>
      <c r="D99" s="222" t="s">
        <v>134</v>
      </c>
      <c r="E99" s="223" t="s">
        <v>135</v>
      </c>
      <c r="F99" s="29"/>
      <c r="G99" s="50"/>
      <c r="H99" s="20"/>
      <c r="I99" s="20"/>
      <c r="J99" s="20"/>
      <c r="K99" s="20"/>
      <c r="L99" s="20"/>
      <c r="M99" s="50"/>
      <c r="N99" s="20"/>
      <c r="O99" s="28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183">
        <f t="shared" si="5"/>
        <v>0</v>
      </c>
      <c r="AB99" s="22"/>
      <c r="AC99" s="23"/>
      <c r="AD99" s="24"/>
    </row>
    <row r="100" spans="1:30" ht="18.45">
      <c r="A100" s="14"/>
      <c r="B100" s="37" t="s">
        <v>610</v>
      </c>
      <c r="C100" s="37" t="s">
        <v>611</v>
      </c>
      <c r="D100" s="54">
        <v>32393</v>
      </c>
      <c r="E100" s="59" t="s">
        <v>10</v>
      </c>
      <c r="F100" s="20"/>
      <c r="G100" s="50"/>
      <c r="H100" s="20"/>
      <c r="I100" s="20"/>
      <c r="J100" s="20"/>
      <c r="K100" s="20"/>
      <c r="L100" s="20"/>
      <c r="M100" s="5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183">
        <f t="shared" si="5"/>
        <v>0</v>
      </c>
      <c r="AB100" s="22"/>
      <c r="AC100" s="23"/>
      <c r="AD100" s="24"/>
    </row>
    <row r="101" spans="1:30" ht="18.45">
      <c r="A101" s="14"/>
      <c r="B101" s="34" t="s">
        <v>97</v>
      </c>
      <c r="C101" s="34" t="s">
        <v>98</v>
      </c>
      <c r="D101" s="35">
        <v>10898</v>
      </c>
      <c r="E101" s="36" t="s">
        <v>99</v>
      </c>
      <c r="F101" s="20"/>
      <c r="G101" s="20"/>
      <c r="H101" s="29"/>
      <c r="I101" s="29"/>
      <c r="J101" s="29"/>
      <c r="K101" s="29"/>
      <c r="L101" s="29"/>
      <c r="M101" s="20"/>
      <c r="N101" s="29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183">
        <f t="shared" si="5"/>
        <v>0</v>
      </c>
      <c r="AB101" s="22"/>
      <c r="AC101" s="23"/>
      <c r="AD101" s="24"/>
    </row>
    <row r="102" spans="1:30" ht="18.45">
      <c r="A102" s="14"/>
      <c r="B102" s="42" t="s">
        <v>101</v>
      </c>
      <c r="C102" s="42" t="s">
        <v>102</v>
      </c>
      <c r="D102" s="43">
        <v>31279</v>
      </c>
      <c r="E102" s="43" t="s">
        <v>19</v>
      </c>
      <c r="F102" s="20"/>
      <c r="G102" s="5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183">
        <f t="shared" si="5"/>
        <v>0</v>
      </c>
      <c r="AB102" s="22"/>
      <c r="AC102" s="23"/>
      <c r="AD102" s="24"/>
    </row>
    <row r="103" spans="1:30" ht="18.45">
      <c r="A103" s="14"/>
      <c r="B103" s="42" t="s">
        <v>103</v>
      </c>
      <c r="C103" s="42" t="s">
        <v>104</v>
      </c>
      <c r="D103" s="43">
        <v>23426</v>
      </c>
      <c r="E103" s="43" t="s">
        <v>105</v>
      </c>
      <c r="F103" s="19"/>
      <c r="G103" s="50"/>
      <c r="H103" s="20"/>
      <c r="I103" s="20"/>
      <c r="J103" s="20"/>
      <c r="K103" s="20"/>
      <c r="L103" s="20"/>
      <c r="M103" s="20"/>
      <c r="N103" s="20"/>
      <c r="O103" s="28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183">
        <f t="shared" si="5"/>
        <v>0</v>
      </c>
      <c r="AB103" s="22"/>
      <c r="AC103" s="23"/>
      <c r="AD103" s="24"/>
    </row>
    <row r="104" spans="1:30" ht="18.45">
      <c r="A104" s="14"/>
      <c r="B104" s="32" t="s">
        <v>106</v>
      </c>
      <c r="C104" s="32" t="s">
        <v>107</v>
      </c>
      <c r="D104" s="33">
        <v>21800</v>
      </c>
      <c r="E104" s="33" t="s">
        <v>10</v>
      </c>
      <c r="F104" s="48"/>
      <c r="G104" s="50"/>
      <c r="H104" s="48"/>
      <c r="I104" s="48"/>
      <c r="J104" s="48"/>
      <c r="K104" s="48"/>
      <c r="L104" s="48"/>
      <c r="M104" s="48"/>
      <c r="N104" s="48"/>
      <c r="O104" s="2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51"/>
      <c r="AA104" s="183">
        <f t="shared" si="5"/>
        <v>0</v>
      </c>
      <c r="AB104" s="22"/>
      <c r="AC104" s="23"/>
      <c r="AD104" s="24"/>
    </row>
    <row r="105" spans="1:30" ht="18.45">
      <c r="A105" s="14"/>
      <c r="B105" s="32" t="s">
        <v>112</v>
      </c>
      <c r="C105" s="32" t="s">
        <v>113</v>
      </c>
      <c r="D105" s="33">
        <v>27728</v>
      </c>
      <c r="E105" s="33" t="s">
        <v>105</v>
      </c>
      <c r="F105" s="20"/>
      <c r="G105" s="50"/>
      <c r="H105" s="20"/>
      <c r="I105" s="20"/>
      <c r="J105" s="20"/>
      <c r="K105" s="20"/>
      <c r="L105" s="20"/>
      <c r="M105" s="20"/>
      <c r="N105" s="20"/>
      <c r="O105" s="28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83">
        <f t="shared" si="5"/>
        <v>0</v>
      </c>
      <c r="AB105" s="22"/>
      <c r="AC105" s="23"/>
      <c r="AD105" s="24"/>
    </row>
    <row r="106" spans="1:30" ht="18.45">
      <c r="A106" s="14"/>
      <c r="B106" s="42" t="s">
        <v>114</v>
      </c>
      <c r="C106" s="42" t="s">
        <v>115</v>
      </c>
      <c r="D106" s="43">
        <v>27212</v>
      </c>
      <c r="E106" s="43" t="s">
        <v>22</v>
      </c>
      <c r="F106" s="29"/>
      <c r="G106" s="5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83">
        <f t="shared" si="5"/>
        <v>0</v>
      </c>
      <c r="AB106" s="22"/>
      <c r="AC106" s="23"/>
      <c r="AD106" s="24"/>
    </row>
    <row r="107" spans="1:30" ht="18.45">
      <c r="A107" s="14"/>
      <c r="B107" s="34" t="s">
        <v>117</v>
      </c>
      <c r="C107" s="34" t="s">
        <v>118</v>
      </c>
      <c r="D107" s="35">
        <v>27749</v>
      </c>
      <c r="E107" s="36">
        <v>18</v>
      </c>
      <c r="F107" s="20"/>
      <c r="G107" s="20"/>
      <c r="H107" s="29"/>
      <c r="I107" s="29"/>
      <c r="J107" s="29"/>
      <c r="K107" s="29"/>
      <c r="L107" s="29"/>
      <c r="M107" s="20"/>
      <c r="N107" s="29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183">
        <f t="shared" si="5"/>
        <v>0</v>
      </c>
      <c r="AB107" s="22"/>
      <c r="AC107" s="23"/>
      <c r="AD107" s="24"/>
    </row>
    <row r="108" spans="1:30" ht="18.45">
      <c r="A108" s="14"/>
      <c r="B108" s="34" t="s">
        <v>121</v>
      </c>
      <c r="C108" s="34" t="s">
        <v>122</v>
      </c>
      <c r="D108" s="35">
        <v>10890</v>
      </c>
      <c r="E108" s="36" t="s">
        <v>99</v>
      </c>
      <c r="F108" s="20"/>
      <c r="G108" s="20"/>
      <c r="H108" s="29"/>
      <c r="I108" s="29"/>
      <c r="J108" s="29"/>
      <c r="K108" s="29"/>
      <c r="L108" s="29"/>
      <c r="M108" s="20"/>
      <c r="N108" s="29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183">
        <f t="shared" si="5"/>
        <v>0</v>
      </c>
      <c r="AB108" s="22"/>
      <c r="AC108" s="23"/>
      <c r="AD108" s="24"/>
    </row>
    <row r="109" spans="1:30" ht="18.45">
      <c r="A109" s="14"/>
      <c r="B109" s="42" t="s">
        <v>121</v>
      </c>
      <c r="C109" s="42" t="s">
        <v>27</v>
      </c>
      <c r="D109" s="43">
        <v>34729</v>
      </c>
      <c r="E109" s="43" t="s">
        <v>105</v>
      </c>
      <c r="F109" s="20"/>
      <c r="G109" s="50"/>
      <c r="H109" s="20"/>
      <c r="I109" s="20"/>
      <c r="J109" s="20"/>
      <c r="K109" s="20"/>
      <c r="L109" s="20"/>
      <c r="M109" s="20"/>
      <c r="N109" s="20"/>
      <c r="O109" s="28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83">
        <f t="shared" si="5"/>
        <v>0</v>
      </c>
      <c r="AB109" s="22"/>
      <c r="AC109" s="23"/>
      <c r="AD109" s="24"/>
    </row>
    <row r="110" spans="1:30" ht="18.45">
      <c r="A110" s="14"/>
      <c r="B110" s="42" t="s">
        <v>123</v>
      </c>
      <c r="C110" s="42" t="s">
        <v>124</v>
      </c>
      <c r="D110" s="43">
        <v>32956</v>
      </c>
      <c r="E110" s="43" t="s">
        <v>125</v>
      </c>
      <c r="F110" s="29"/>
      <c r="G110" s="5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83">
        <f t="shared" si="5"/>
        <v>0</v>
      </c>
      <c r="AB110" s="22"/>
      <c r="AC110" s="23"/>
      <c r="AD110" s="24"/>
    </row>
    <row r="111" spans="1:30" ht="18.45">
      <c r="A111" s="14"/>
      <c r="B111" s="32" t="s">
        <v>20</v>
      </c>
      <c r="C111" s="32" t="s">
        <v>128</v>
      </c>
      <c r="D111" s="33">
        <v>34614</v>
      </c>
      <c r="E111" s="33" t="s">
        <v>36</v>
      </c>
      <c r="F111" s="20"/>
      <c r="G111" s="50"/>
      <c r="H111" s="20"/>
      <c r="I111" s="20"/>
      <c r="J111" s="20"/>
      <c r="K111" s="20"/>
      <c r="L111" s="20"/>
      <c r="M111" s="20"/>
      <c r="N111" s="20"/>
      <c r="O111" s="28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83">
        <f t="shared" si="5"/>
        <v>0</v>
      </c>
      <c r="AB111" s="22"/>
      <c r="AC111" s="23"/>
      <c r="AD111" s="24"/>
    </row>
    <row r="112" spans="1:30" ht="18.45">
      <c r="A112" s="14"/>
      <c r="B112" s="42" t="s">
        <v>129</v>
      </c>
      <c r="C112" s="42" t="s">
        <v>130</v>
      </c>
      <c r="D112" s="43">
        <v>30012</v>
      </c>
      <c r="E112" s="43" t="s">
        <v>105</v>
      </c>
      <c r="F112" s="20"/>
      <c r="G112" s="50"/>
      <c r="H112" s="20"/>
      <c r="I112" s="20"/>
      <c r="J112" s="20"/>
      <c r="K112" s="20"/>
      <c r="L112" s="20"/>
      <c r="M112" s="20"/>
      <c r="N112" s="20"/>
      <c r="O112" s="28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83">
        <f t="shared" si="5"/>
        <v>0</v>
      </c>
      <c r="AB112" s="22"/>
      <c r="AC112" s="23"/>
      <c r="AD112" s="24"/>
    </row>
    <row r="113" spans="1:30" ht="18.45">
      <c r="A113" s="14"/>
      <c r="B113" s="39" t="s">
        <v>131</v>
      </c>
      <c r="C113" s="39" t="s">
        <v>132</v>
      </c>
      <c r="D113" s="40">
        <v>16259</v>
      </c>
      <c r="E113" s="41" t="s">
        <v>28</v>
      </c>
      <c r="F113" s="29"/>
      <c r="G113" s="50"/>
      <c r="H113" s="29"/>
      <c r="I113" s="29"/>
      <c r="J113" s="29"/>
      <c r="K113" s="29"/>
      <c r="L113" s="29"/>
      <c r="M113" s="50"/>
      <c r="N113" s="29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183">
        <f t="shared" si="5"/>
        <v>0</v>
      </c>
      <c r="AB113" s="22"/>
      <c r="AC113" s="23"/>
      <c r="AD113" s="24"/>
    </row>
    <row r="114" spans="1:30" ht="18.45">
      <c r="A114" s="14"/>
      <c r="B114" s="42" t="s">
        <v>136</v>
      </c>
      <c r="C114" s="42" t="s">
        <v>137</v>
      </c>
      <c r="D114" s="43">
        <v>16175</v>
      </c>
      <c r="E114" s="43" t="s">
        <v>99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183">
        <f t="shared" si="5"/>
        <v>0</v>
      </c>
      <c r="AB114" s="22"/>
      <c r="AC114" s="38"/>
      <c r="AD114" s="24"/>
    </row>
    <row r="115" spans="1:30" ht="18.45">
      <c r="A115" s="14"/>
      <c r="B115" s="42" t="s">
        <v>138</v>
      </c>
      <c r="C115" s="42" t="s">
        <v>139</v>
      </c>
      <c r="D115" s="226">
        <v>33492</v>
      </c>
      <c r="E115" s="43" t="s">
        <v>63</v>
      </c>
      <c r="F115" s="20"/>
      <c r="G115" s="5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183">
        <f t="shared" si="5"/>
        <v>0</v>
      </c>
      <c r="AB115" s="52"/>
      <c r="AC115" s="22"/>
      <c r="AD115" s="24"/>
    </row>
    <row r="116" spans="1:30" ht="18.45">
      <c r="A116" s="14"/>
      <c r="B116" s="42" t="s">
        <v>140</v>
      </c>
      <c r="C116" s="42" t="s">
        <v>141</v>
      </c>
      <c r="D116" s="43">
        <v>26109</v>
      </c>
      <c r="E116" s="43" t="s">
        <v>19</v>
      </c>
      <c r="F116" s="20"/>
      <c r="G116" s="5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183">
        <f t="shared" ref="AA116:AA147" si="6">SUM(F116:Y116)</f>
        <v>0</v>
      </c>
      <c r="AB116" s="22"/>
      <c r="AC116" s="23"/>
      <c r="AD116" s="24"/>
    </row>
    <row r="117" spans="1:30" ht="18.45">
      <c r="A117" s="14"/>
      <c r="B117" s="228" t="s">
        <v>23</v>
      </c>
      <c r="C117" s="228" t="s">
        <v>24</v>
      </c>
      <c r="D117" s="230">
        <v>33602</v>
      </c>
      <c r="E117" s="230" t="s">
        <v>10</v>
      </c>
      <c r="F117" s="20"/>
      <c r="G117" s="50"/>
      <c r="H117" s="20"/>
      <c r="I117" s="20"/>
      <c r="J117" s="20"/>
      <c r="K117" s="20"/>
      <c r="L117" s="20"/>
      <c r="M117" s="20"/>
      <c r="N117" s="20"/>
      <c r="O117" s="28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183">
        <f t="shared" si="6"/>
        <v>0</v>
      </c>
      <c r="AB117" s="22"/>
      <c r="AC117" s="23"/>
      <c r="AD117" s="24"/>
    </row>
    <row r="118" spans="1:30" ht="18.45">
      <c r="A118" s="14"/>
      <c r="B118" s="200" t="s">
        <v>142</v>
      </c>
      <c r="C118" s="200" t="s">
        <v>143</v>
      </c>
      <c r="D118" s="203" t="s">
        <v>144</v>
      </c>
      <c r="E118" s="64" t="s">
        <v>36</v>
      </c>
      <c r="F118" s="20"/>
      <c r="G118" s="50"/>
      <c r="H118" s="29"/>
      <c r="I118" s="29"/>
      <c r="J118" s="29"/>
      <c r="K118" s="29"/>
      <c r="L118" s="29"/>
      <c r="M118" s="20"/>
      <c r="N118" s="29"/>
      <c r="O118" s="28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183">
        <f t="shared" si="6"/>
        <v>0</v>
      </c>
      <c r="AB118" s="22"/>
      <c r="AC118" s="23"/>
      <c r="AD118" s="24"/>
    </row>
    <row r="119" spans="1:30" ht="18.45">
      <c r="A119" s="14"/>
      <c r="B119" s="32" t="s">
        <v>17</v>
      </c>
      <c r="C119" s="32" t="s">
        <v>137</v>
      </c>
      <c r="D119" s="33">
        <v>16174</v>
      </c>
      <c r="E119" s="33" t="s">
        <v>99</v>
      </c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183">
        <f t="shared" si="6"/>
        <v>0</v>
      </c>
      <c r="AB119" s="22"/>
      <c r="AC119" s="23"/>
      <c r="AD119" s="24"/>
    </row>
    <row r="120" spans="1:30" ht="18.45">
      <c r="A120" s="14"/>
      <c r="B120" s="32" t="s">
        <v>145</v>
      </c>
      <c r="C120" s="32" t="s">
        <v>146</v>
      </c>
      <c r="D120" s="33">
        <v>34112</v>
      </c>
      <c r="E120" s="33" t="s">
        <v>125</v>
      </c>
      <c r="F120" s="29"/>
      <c r="G120" s="5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183">
        <f t="shared" si="6"/>
        <v>0</v>
      </c>
      <c r="AB120" s="22"/>
      <c r="AC120" s="23"/>
      <c r="AD120" s="24"/>
    </row>
    <row r="121" spans="1:30" ht="18.45">
      <c r="A121" s="14"/>
      <c r="B121" s="37" t="s">
        <v>149</v>
      </c>
      <c r="C121" s="37" t="s">
        <v>150</v>
      </c>
      <c r="D121" s="16">
        <v>24819</v>
      </c>
      <c r="E121" s="17" t="s">
        <v>10</v>
      </c>
      <c r="F121" s="20"/>
      <c r="G121" s="20"/>
      <c r="H121" s="29"/>
      <c r="I121" s="29"/>
      <c r="J121" s="29"/>
      <c r="K121" s="29"/>
      <c r="L121" s="29"/>
      <c r="M121" s="20"/>
      <c r="N121" s="29"/>
      <c r="O121" s="28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183">
        <f t="shared" si="6"/>
        <v>0</v>
      </c>
      <c r="AB121" s="22"/>
      <c r="AC121" s="23"/>
      <c r="AD121" s="24">
        <f t="shared" ref="AD121:AD161" si="7">SUM(AA121:AC121)</f>
        <v>0</v>
      </c>
    </row>
    <row r="122" spans="1:30" ht="18.45">
      <c r="A122" s="14"/>
      <c r="B122" s="32" t="s">
        <v>79</v>
      </c>
      <c r="C122" s="32" t="s">
        <v>49</v>
      </c>
      <c r="D122" s="33">
        <v>30971</v>
      </c>
      <c r="E122" s="33" t="s">
        <v>10</v>
      </c>
      <c r="F122" s="20"/>
      <c r="G122" s="5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183">
        <f t="shared" si="6"/>
        <v>0</v>
      </c>
      <c r="AB122" s="22"/>
      <c r="AC122" s="23"/>
      <c r="AD122" s="24">
        <f t="shared" si="7"/>
        <v>0</v>
      </c>
    </row>
    <row r="123" spans="1:30" ht="18.45">
      <c r="A123" s="14"/>
      <c r="B123" s="32" t="s">
        <v>151</v>
      </c>
      <c r="C123" s="32" t="s">
        <v>152</v>
      </c>
      <c r="D123" s="33">
        <v>33342</v>
      </c>
      <c r="E123" s="33" t="s">
        <v>63</v>
      </c>
      <c r="F123" s="29"/>
      <c r="G123" s="5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183">
        <f t="shared" si="6"/>
        <v>0</v>
      </c>
      <c r="AB123" s="22"/>
      <c r="AC123" s="38"/>
      <c r="AD123" s="24">
        <f t="shared" si="7"/>
        <v>0</v>
      </c>
    </row>
    <row r="124" spans="1:30" ht="18.45">
      <c r="A124" s="14"/>
      <c r="B124" s="34" t="s">
        <v>153</v>
      </c>
      <c r="C124" s="34" t="s">
        <v>148</v>
      </c>
      <c r="D124" s="35">
        <v>34350</v>
      </c>
      <c r="E124" s="36" t="s">
        <v>10</v>
      </c>
      <c r="F124" s="20"/>
      <c r="G124" s="50"/>
      <c r="H124" s="29"/>
      <c r="I124" s="29"/>
      <c r="J124" s="29"/>
      <c r="K124" s="29"/>
      <c r="L124" s="29"/>
      <c r="M124" s="50"/>
      <c r="N124" s="29"/>
      <c r="O124" s="28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183">
        <f t="shared" si="6"/>
        <v>0</v>
      </c>
      <c r="AB124" s="22"/>
      <c r="AC124" s="23"/>
      <c r="AD124" s="24">
        <f t="shared" si="7"/>
        <v>0</v>
      </c>
    </row>
    <row r="125" spans="1:30" ht="18.45">
      <c r="A125" s="14"/>
      <c r="B125" s="15" t="s">
        <v>96</v>
      </c>
      <c r="C125" s="15" t="s">
        <v>31</v>
      </c>
      <c r="D125" s="16">
        <v>24333</v>
      </c>
      <c r="E125" s="17" t="s">
        <v>10</v>
      </c>
      <c r="F125" s="2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183">
        <f t="shared" si="6"/>
        <v>0</v>
      </c>
      <c r="AB125" s="22"/>
      <c r="AC125" s="23"/>
      <c r="AD125" s="24">
        <f t="shared" si="7"/>
        <v>0</v>
      </c>
    </row>
    <row r="126" spans="1:30" ht="18.45">
      <c r="A126" s="14"/>
      <c r="B126" s="34" t="s">
        <v>158</v>
      </c>
      <c r="C126" s="34" t="s">
        <v>64</v>
      </c>
      <c r="D126" s="35">
        <v>12114</v>
      </c>
      <c r="E126" s="36" t="s">
        <v>19</v>
      </c>
      <c r="F126" s="20"/>
      <c r="G126" s="50"/>
      <c r="H126" s="29"/>
      <c r="I126" s="29"/>
      <c r="J126" s="29"/>
      <c r="K126" s="29"/>
      <c r="L126" s="29"/>
      <c r="M126" s="20"/>
      <c r="N126" s="29"/>
      <c r="O126" s="28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183">
        <f t="shared" si="6"/>
        <v>0</v>
      </c>
      <c r="AB126" s="22"/>
      <c r="AC126" s="23"/>
      <c r="AD126" s="24">
        <f t="shared" si="7"/>
        <v>0</v>
      </c>
    </row>
    <row r="127" spans="1:30" ht="18.45">
      <c r="A127" s="14"/>
      <c r="B127" s="37" t="s">
        <v>97</v>
      </c>
      <c r="C127" s="37" t="s">
        <v>98</v>
      </c>
      <c r="D127" s="16">
        <v>10898</v>
      </c>
      <c r="E127" s="17" t="s">
        <v>99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183">
        <f t="shared" si="6"/>
        <v>0</v>
      </c>
      <c r="AB127" s="22"/>
      <c r="AC127" s="38"/>
      <c r="AD127" s="24">
        <f t="shared" si="7"/>
        <v>0</v>
      </c>
    </row>
    <row r="128" spans="1:30" ht="18.45">
      <c r="A128" s="14"/>
      <c r="B128" s="46" t="s">
        <v>154</v>
      </c>
      <c r="C128" s="46" t="s">
        <v>155</v>
      </c>
      <c r="D128" s="47" t="s">
        <v>156</v>
      </c>
      <c r="E128" s="36" t="s">
        <v>36</v>
      </c>
      <c r="F128" s="48"/>
      <c r="G128" s="50"/>
      <c r="H128" s="48"/>
      <c r="I128" s="48"/>
      <c r="J128" s="48"/>
      <c r="K128" s="48"/>
      <c r="L128" s="48"/>
      <c r="M128" s="48"/>
      <c r="N128" s="48"/>
      <c r="O128" s="2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51"/>
      <c r="AA128" s="183">
        <f t="shared" si="6"/>
        <v>0</v>
      </c>
      <c r="AB128" s="22"/>
      <c r="AC128" s="23"/>
      <c r="AD128" s="24">
        <f t="shared" si="7"/>
        <v>0</v>
      </c>
    </row>
    <row r="129" spans="1:30" ht="18.45">
      <c r="A129" s="14"/>
      <c r="B129" s="37" t="s">
        <v>157</v>
      </c>
      <c r="C129" s="37" t="s">
        <v>49</v>
      </c>
      <c r="D129" s="16">
        <v>24968</v>
      </c>
      <c r="E129" s="17" t="s">
        <v>19</v>
      </c>
      <c r="F129" s="29"/>
      <c r="G129" s="50"/>
      <c r="H129" s="29"/>
      <c r="I129" s="29"/>
      <c r="J129" s="29"/>
      <c r="K129" s="29"/>
      <c r="L129" s="29"/>
      <c r="M129" s="20"/>
      <c r="N129" s="29"/>
      <c r="O129" s="28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183">
        <f t="shared" si="6"/>
        <v>0</v>
      </c>
      <c r="AB129" s="22"/>
      <c r="AC129" s="23"/>
      <c r="AD129" s="24">
        <f t="shared" si="7"/>
        <v>0</v>
      </c>
    </row>
    <row r="130" spans="1:30" ht="18.45">
      <c r="A130" s="14"/>
      <c r="B130" s="37" t="s">
        <v>159</v>
      </c>
      <c r="C130" s="37" t="s">
        <v>160</v>
      </c>
      <c r="D130" s="16">
        <v>13969</v>
      </c>
      <c r="E130" s="17" t="s">
        <v>22</v>
      </c>
      <c r="F130" s="29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183">
        <f t="shared" si="6"/>
        <v>0</v>
      </c>
      <c r="AB130" s="22"/>
      <c r="AC130" s="38"/>
      <c r="AD130" s="24">
        <f t="shared" si="7"/>
        <v>0</v>
      </c>
    </row>
    <row r="131" spans="1:30" ht="18.45">
      <c r="A131" s="14"/>
      <c r="B131" s="34" t="s">
        <v>119</v>
      </c>
      <c r="C131" s="34" t="s">
        <v>161</v>
      </c>
      <c r="D131" s="35">
        <v>32890</v>
      </c>
      <c r="E131" s="36" t="s">
        <v>135</v>
      </c>
      <c r="F131" s="20"/>
      <c r="G131" s="50"/>
      <c r="H131" s="29"/>
      <c r="I131" s="29"/>
      <c r="J131" s="29"/>
      <c r="K131" s="29"/>
      <c r="L131" s="29"/>
      <c r="M131" s="20"/>
      <c r="N131" s="29"/>
      <c r="O131" s="28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183">
        <f t="shared" si="6"/>
        <v>0</v>
      </c>
      <c r="AB131" s="22"/>
      <c r="AC131" s="38"/>
      <c r="AD131" s="24">
        <f t="shared" si="7"/>
        <v>0</v>
      </c>
    </row>
    <row r="132" spans="1:30" ht="18.45">
      <c r="A132" s="14"/>
      <c r="B132" s="32" t="s">
        <v>162</v>
      </c>
      <c r="C132" s="32" t="s">
        <v>163</v>
      </c>
      <c r="D132" s="33">
        <v>30055</v>
      </c>
      <c r="E132" s="33" t="s">
        <v>164</v>
      </c>
      <c r="F132" s="2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183">
        <f t="shared" si="6"/>
        <v>0</v>
      </c>
      <c r="AB132" s="45"/>
      <c r="AC132" s="45"/>
      <c r="AD132" s="45">
        <f t="shared" si="7"/>
        <v>0</v>
      </c>
    </row>
    <row r="133" spans="1:30" ht="18.45">
      <c r="A133" s="14"/>
      <c r="B133" s="53" t="s">
        <v>165</v>
      </c>
      <c r="C133" s="53" t="s">
        <v>72</v>
      </c>
      <c r="D133" s="54">
        <v>11657</v>
      </c>
      <c r="E133" s="59" t="s">
        <v>63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183">
        <f t="shared" si="6"/>
        <v>0</v>
      </c>
      <c r="AB133" s="22"/>
      <c r="AC133" s="38"/>
      <c r="AD133" s="24">
        <f t="shared" si="7"/>
        <v>0</v>
      </c>
    </row>
    <row r="134" spans="1:30" ht="18.45">
      <c r="A134" s="14"/>
      <c r="B134" s="53" t="s">
        <v>168</v>
      </c>
      <c r="C134" s="53" t="s">
        <v>95</v>
      </c>
      <c r="D134" s="54">
        <v>10735</v>
      </c>
      <c r="E134" s="59" t="s">
        <v>28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183">
        <f t="shared" si="6"/>
        <v>0</v>
      </c>
      <c r="AB134" s="22"/>
      <c r="AC134" s="38"/>
      <c r="AD134" s="24">
        <f t="shared" si="7"/>
        <v>0</v>
      </c>
    </row>
    <row r="135" spans="1:30" ht="18.45">
      <c r="A135" s="14"/>
      <c r="B135" s="53" t="s">
        <v>169</v>
      </c>
      <c r="C135" s="53" t="s">
        <v>170</v>
      </c>
      <c r="D135" s="54">
        <v>19113</v>
      </c>
      <c r="E135" s="59" t="s">
        <v>135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183">
        <f t="shared" si="6"/>
        <v>0</v>
      </c>
      <c r="AB135" s="22"/>
      <c r="AC135" s="23"/>
      <c r="AD135" s="24">
        <f t="shared" si="7"/>
        <v>0</v>
      </c>
    </row>
    <row r="136" spans="1:30" ht="18.45">
      <c r="A136" s="14"/>
      <c r="B136" s="34" t="s">
        <v>140</v>
      </c>
      <c r="C136" s="34" t="s">
        <v>141</v>
      </c>
      <c r="D136" s="35">
        <v>26109</v>
      </c>
      <c r="E136" s="36" t="s">
        <v>19</v>
      </c>
      <c r="F136" s="20"/>
      <c r="G136" s="50"/>
      <c r="H136" s="29"/>
      <c r="I136" s="29"/>
      <c r="J136" s="29"/>
      <c r="K136" s="29"/>
      <c r="L136" s="29"/>
      <c r="M136" s="20"/>
      <c r="N136" s="29"/>
      <c r="O136" s="28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183">
        <f t="shared" si="6"/>
        <v>0</v>
      </c>
      <c r="AB136" s="22"/>
      <c r="AC136" s="23"/>
      <c r="AD136" s="24">
        <f t="shared" si="7"/>
        <v>0</v>
      </c>
    </row>
    <row r="137" spans="1:30" ht="18.45">
      <c r="A137" s="14"/>
      <c r="B137" s="39" t="s">
        <v>8</v>
      </c>
      <c r="C137" s="39" t="s">
        <v>173</v>
      </c>
      <c r="D137" s="40">
        <v>34352</v>
      </c>
      <c r="E137" s="41" t="s">
        <v>10</v>
      </c>
      <c r="F137" s="29"/>
      <c r="G137" s="50"/>
      <c r="H137" s="29"/>
      <c r="I137" s="29"/>
      <c r="J137" s="29"/>
      <c r="K137" s="29"/>
      <c r="L137" s="29"/>
      <c r="M137" s="20"/>
      <c r="N137" s="29"/>
      <c r="O137" s="28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183">
        <f t="shared" si="6"/>
        <v>0</v>
      </c>
      <c r="AB137" s="22"/>
      <c r="AC137" s="23"/>
      <c r="AD137" s="24">
        <f t="shared" si="7"/>
        <v>0</v>
      </c>
    </row>
    <row r="138" spans="1:30" ht="18.45">
      <c r="A138" s="14"/>
      <c r="B138" s="42" t="s">
        <v>174</v>
      </c>
      <c r="C138" s="42" t="s">
        <v>175</v>
      </c>
      <c r="D138" s="43">
        <v>13950</v>
      </c>
      <c r="E138" s="43" t="s">
        <v>22</v>
      </c>
      <c r="F138" s="20"/>
      <c r="G138" s="50"/>
      <c r="H138" s="20"/>
      <c r="I138" s="20"/>
      <c r="J138" s="20"/>
      <c r="K138" s="20"/>
      <c r="L138" s="20"/>
      <c r="M138" s="20"/>
      <c r="N138" s="20"/>
      <c r="O138" s="28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183">
        <f t="shared" si="6"/>
        <v>0</v>
      </c>
      <c r="AB138" s="22"/>
      <c r="AC138" s="23"/>
      <c r="AD138" s="24">
        <f t="shared" si="7"/>
        <v>0</v>
      </c>
    </row>
    <row r="139" spans="1:30" ht="18.45">
      <c r="A139" s="14"/>
      <c r="B139" s="34" t="s">
        <v>176</v>
      </c>
      <c r="C139" s="34" t="s">
        <v>49</v>
      </c>
      <c r="D139" s="35">
        <v>32889</v>
      </c>
      <c r="E139" s="36" t="s">
        <v>135</v>
      </c>
      <c r="F139" s="20"/>
      <c r="G139" s="50"/>
      <c r="H139" s="29"/>
      <c r="I139" s="29"/>
      <c r="J139" s="29"/>
      <c r="K139" s="29"/>
      <c r="L139" s="29"/>
      <c r="M139" s="20"/>
      <c r="N139" s="29"/>
      <c r="O139" s="28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183">
        <f t="shared" si="6"/>
        <v>0</v>
      </c>
      <c r="AB139" s="22"/>
      <c r="AC139" s="23"/>
      <c r="AD139" s="24">
        <f t="shared" si="7"/>
        <v>0</v>
      </c>
    </row>
    <row r="140" spans="1:30" ht="18.45">
      <c r="A140" s="14"/>
      <c r="B140" s="34" t="s">
        <v>177</v>
      </c>
      <c r="C140" s="34" t="s">
        <v>178</v>
      </c>
      <c r="D140" s="35">
        <v>31122</v>
      </c>
      <c r="E140" s="36" t="s">
        <v>135</v>
      </c>
      <c r="F140" s="20"/>
      <c r="G140" s="50"/>
      <c r="H140" s="29"/>
      <c r="I140" s="29"/>
      <c r="J140" s="29"/>
      <c r="K140" s="29"/>
      <c r="L140" s="29"/>
      <c r="M140" s="20"/>
      <c r="N140" s="29"/>
      <c r="O140" s="28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183">
        <f t="shared" si="6"/>
        <v>0</v>
      </c>
      <c r="AB140" s="22"/>
      <c r="AC140" s="23"/>
      <c r="AD140" s="24">
        <f t="shared" si="7"/>
        <v>0</v>
      </c>
    </row>
    <row r="141" spans="1:30" ht="18.45">
      <c r="A141" s="14"/>
      <c r="B141" s="34" t="s">
        <v>179</v>
      </c>
      <c r="C141" s="34" t="s">
        <v>180</v>
      </c>
      <c r="D141" s="35">
        <v>34087</v>
      </c>
      <c r="E141" s="36" t="s">
        <v>19</v>
      </c>
      <c r="F141" s="20"/>
      <c r="G141" s="50"/>
      <c r="H141" s="29"/>
      <c r="I141" s="29"/>
      <c r="J141" s="29"/>
      <c r="K141" s="29"/>
      <c r="L141" s="29"/>
      <c r="M141" s="20"/>
      <c r="N141" s="29"/>
      <c r="O141" s="28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183">
        <f t="shared" si="6"/>
        <v>0</v>
      </c>
      <c r="AB141" s="22"/>
      <c r="AC141" s="38"/>
      <c r="AD141" s="24">
        <f t="shared" si="7"/>
        <v>0</v>
      </c>
    </row>
    <row r="142" spans="1:30" ht="18.45">
      <c r="A142" s="14"/>
      <c r="B142" s="46" t="s">
        <v>181</v>
      </c>
      <c r="C142" s="46" t="s">
        <v>182</v>
      </c>
      <c r="D142" s="47" t="s">
        <v>183</v>
      </c>
      <c r="E142" s="36" t="s">
        <v>36</v>
      </c>
      <c r="F142" s="20"/>
      <c r="G142" s="50"/>
      <c r="H142" s="29"/>
      <c r="I142" s="29"/>
      <c r="J142" s="29"/>
      <c r="K142" s="29"/>
      <c r="L142" s="29"/>
      <c r="M142" s="20"/>
      <c r="N142" s="29"/>
      <c r="O142" s="28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183">
        <f t="shared" si="6"/>
        <v>0</v>
      </c>
      <c r="AB142" s="22"/>
      <c r="AC142" s="38"/>
      <c r="AD142" s="24">
        <f t="shared" si="7"/>
        <v>0</v>
      </c>
    </row>
    <row r="143" spans="1:30" ht="18.45">
      <c r="A143" s="14"/>
      <c r="B143" s="32" t="s">
        <v>181</v>
      </c>
      <c r="C143" s="32" t="s">
        <v>184</v>
      </c>
      <c r="D143" s="33">
        <v>11922</v>
      </c>
      <c r="E143" s="33" t="s">
        <v>36</v>
      </c>
      <c r="F143" s="20"/>
      <c r="G143" s="50"/>
      <c r="H143" s="20"/>
      <c r="I143" s="20"/>
      <c r="J143" s="20"/>
      <c r="K143" s="20"/>
      <c r="L143" s="20"/>
      <c r="M143" s="20"/>
      <c r="N143" s="20"/>
      <c r="O143" s="28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183">
        <f t="shared" si="6"/>
        <v>0</v>
      </c>
      <c r="AB143" s="22"/>
      <c r="AC143" s="23"/>
      <c r="AD143" s="24">
        <f t="shared" si="7"/>
        <v>0</v>
      </c>
    </row>
    <row r="144" spans="1:30" ht="18.45">
      <c r="A144" s="14"/>
      <c r="B144" s="15" t="s">
        <v>185</v>
      </c>
      <c r="C144" s="15" t="s">
        <v>50</v>
      </c>
      <c r="D144" s="16">
        <v>14752</v>
      </c>
      <c r="E144" s="17" t="s">
        <v>36</v>
      </c>
      <c r="F144" s="29"/>
      <c r="G144" s="50"/>
      <c r="H144" s="29"/>
      <c r="I144" s="29"/>
      <c r="J144" s="29"/>
      <c r="K144" s="29"/>
      <c r="L144" s="29"/>
      <c r="M144" s="20"/>
      <c r="N144" s="29"/>
      <c r="O144" s="28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183">
        <f t="shared" si="6"/>
        <v>0</v>
      </c>
      <c r="AB144" s="22"/>
      <c r="AC144" s="38"/>
      <c r="AD144" s="24">
        <f t="shared" si="7"/>
        <v>0</v>
      </c>
    </row>
    <row r="145" spans="1:30" ht="18.45">
      <c r="A145" s="14"/>
      <c r="B145" s="42" t="s">
        <v>186</v>
      </c>
      <c r="C145" s="42" t="s">
        <v>68</v>
      </c>
      <c r="D145" s="43">
        <v>34585</v>
      </c>
      <c r="E145" s="43" t="s">
        <v>36</v>
      </c>
      <c r="F145" s="20"/>
      <c r="G145" s="50"/>
      <c r="H145" s="20"/>
      <c r="I145" s="20"/>
      <c r="J145" s="20"/>
      <c r="K145" s="20"/>
      <c r="L145" s="20"/>
      <c r="M145" s="20"/>
      <c r="N145" s="20"/>
      <c r="O145" s="28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183">
        <f t="shared" si="6"/>
        <v>0</v>
      </c>
      <c r="AB145" s="22"/>
      <c r="AC145" s="38"/>
      <c r="AD145" s="24">
        <f t="shared" si="7"/>
        <v>0</v>
      </c>
    </row>
    <row r="146" spans="1:30" ht="18.45">
      <c r="A146" s="65"/>
      <c r="B146" s="42" t="s">
        <v>187</v>
      </c>
      <c r="C146" s="42" t="s">
        <v>188</v>
      </c>
      <c r="D146" s="43">
        <v>29905</v>
      </c>
      <c r="E146" s="43" t="s">
        <v>164</v>
      </c>
      <c r="F146" s="29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183">
        <f t="shared" si="6"/>
        <v>0</v>
      </c>
      <c r="AB146" s="22"/>
      <c r="AC146" s="38"/>
      <c r="AD146" s="24">
        <f t="shared" si="7"/>
        <v>0</v>
      </c>
    </row>
    <row r="147" spans="1:30" ht="18.45">
      <c r="A147" s="65"/>
      <c r="B147" s="46" t="s">
        <v>596</v>
      </c>
      <c r="C147" s="46" t="s">
        <v>70</v>
      </c>
      <c r="D147" s="47" t="s">
        <v>597</v>
      </c>
      <c r="E147" s="36">
        <v>18</v>
      </c>
      <c r="F147" s="20"/>
      <c r="G147" s="50"/>
      <c r="H147" s="20"/>
      <c r="I147" s="20"/>
      <c r="J147" s="20"/>
      <c r="K147" s="20"/>
      <c r="L147" s="20"/>
      <c r="M147" s="5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183">
        <f t="shared" si="6"/>
        <v>0</v>
      </c>
      <c r="AB147" s="22"/>
      <c r="AC147" s="23"/>
      <c r="AD147" s="24">
        <f t="shared" si="7"/>
        <v>0</v>
      </c>
    </row>
    <row r="148" spans="1:30" ht="18.45">
      <c r="A148" s="65"/>
      <c r="B148" s="15" t="s">
        <v>476</v>
      </c>
      <c r="C148" s="15" t="s">
        <v>282</v>
      </c>
      <c r="D148" s="16">
        <v>33790</v>
      </c>
      <c r="E148" s="17" t="s">
        <v>99</v>
      </c>
      <c r="F148" s="48"/>
      <c r="G148" s="50"/>
      <c r="H148" s="48"/>
      <c r="I148" s="48"/>
      <c r="J148" s="48"/>
      <c r="K148" s="48"/>
      <c r="L148" s="48"/>
      <c r="M148" s="48"/>
      <c r="N148" s="48"/>
      <c r="O148" s="2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51"/>
      <c r="AA148" s="183">
        <f t="shared" ref="AA148:AA179" si="8">SUM(F148:Y148)</f>
        <v>0</v>
      </c>
      <c r="AB148" s="22"/>
      <c r="AC148" s="23"/>
      <c r="AD148" s="24">
        <f t="shared" si="7"/>
        <v>0</v>
      </c>
    </row>
    <row r="149" spans="1:30" ht="18.45">
      <c r="A149" s="65"/>
      <c r="B149" s="46" t="s">
        <v>281</v>
      </c>
      <c r="C149" s="46" t="s">
        <v>282</v>
      </c>
      <c r="D149" s="47" t="s">
        <v>608</v>
      </c>
      <c r="E149" s="36" t="s">
        <v>99</v>
      </c>
      <c r="F149" s="20"/>
      <c r="G149" s="50"/>
      <c r="H149" s="20"/>
      <c r="I149" s="20"/>
      <c r="J149" s="20"/>
      <c r="K149" s="20"/>
      <c r="L149" s="20"/>
      <c r="M149" s="50"/>
      <c r="N149" s="20"/>
      <c r="O149" s="28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183">
        <f t="shared" si="8"/>
        <v>0</v>
      </c>
      <c r="AB149" s="22"/>
      <c r="AC149" s="38"/>
      <c r="AD149" s="24">
        <f t="shared" si="7"/>
        <v>0</v>
      </c>
    </row>
    <row r="150" spans="1:30" ht="18.45">
      <c r="A150" s="65"/>
      <c r="B150" s="46" t="s">
        <v>232</v>
      </c>
      <c r="C150" s="46" t="s">
        <v>170</v>
      </c>
      <c r="D150" s="47" t="s">
        <v>233</v>
      </c>
      <c r="E150" s="36" t="s">
        <v>135</v>
      </c>
      <c r="F150" s="29"/>
      <c r="G150" s="50"/>
      <c r="H150" s="29"/>
      <c r="I150" s="29"/>
      <c r="J150" s="29"/>
      <c r="K150" s="29"/>
      <c r="L150" s="29"/>
      <c r="M150" s="50"/>
      <c r="N150" s="29"/>
      <c r="O150" s="28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183">
        <f t="shared" si="8"/>
        <v>0</v>
      </c>
      <c r="AB150" s="22"/>
      <c r="AC150" s="23"/>
      <c r="AD150" s="24">
        <f t="shared" si="7"/>
        <v>0</v>
      </c>
    </row>
    <row r="151" spans="1:30" ht="18.45">
      <c r="A151" s="65"/>
      <c r="B151" s="46" t="s">
        <v>133</v>
      </c>
      <c r="C151" s="46" t="s">
        <v>170</v>
      </c>
      <c r="D151" s="47" t="s">
        <v>234</v>
      </c>
      <c r="E151" s="36" t="s">
        <v>135</v>
      </c>
      <c r="F151" s="29"/>
      <c r="G151" s="50"/>
      <c r="H151" s="29"/>
      <c r="I151" s="29"/>
      <c r="J151" s="29"/>
      <c r="K151" s="29"/>
      <c r="L151" s="29"/>
      <c r="M151" s="20"/>
      <c r="N151" s="29"/>
      <c r="O151" s="28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183">
        <f t="shared" si="8"/>
        <v>0</v>
      </c>
      <c r="AB151" s="22"/>
      <c r="AC151" s="23"/>
      <c r="AD151" s="24">
        <f t="shared" si="7"/>
        <v>0</v>
      </c>
    </row>
    <row r="152" spans="1:30" ht="18.45">
      <c r="A152" s="65"/>
      <c r="B152" s="46" t="s">
        <v>195</v>
      </c>
      <c r="C152" s="46" t="s">
        <v>196</v>
      </c>
      <c r="D152" s="47"/>
      <c r="E152" s="36">
        <v>18</v>
      </c>
      <c r="F152" s="20"/>
      <c r="G152" s="50"/>
      <c r="H152" s="20"/>
      <c r="I152" s="20"/>
      <c r="J152" s="20"/>
      <c r="K152" s="20"/>
      <c r="L152" s="20"/>
      <c r="M152" s="20"/>
      <c r="N152" s="20"/>
      <c r="O152" s="28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183">
        <f t="shared" si="8"/>
        <v>0</v>
      </c>
      <c r="AB152" s="22"/>
      <c r="AC152" s="23"/>
      <c r="AD152" s="24">
        <f t="shared" si="7"/>
        <v>0</v>
      </c>
    </row>
    <row r="153" spans="1:30" ht="18.45">
      <c r="A153" s="65"/>
      <c r="B153" s="37" t="s">
        <v>103</v>
      </c>
      <c r="C153" s="37" t="s">
        <v>104</v>
      </c>
      <c r="D153" s="16">
        <v>23426</v>
      </c>
      <c r="E153" s="17" t="s">
        <v>19</v>
      </c>
      <c r="F153" s="29"/>
      <c r="G153" s="50"/>
      <c r="H153" s="20"/>
      <c r="I153" s="20"/>
      <c r="J153" s="20"/>
      <c r="K153" s="20"/>
      <c r="L153" s="20"/>
      <c r="M153" s="5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183">
        <f t="shared" si="8"/>
        <v>0</v>
      </c>
      <c r="AB153" s="22"/>
      <c r="AC153" s="23"/>
      <c r="AD153" s="24">
        <f t="shared" si="7"/>
        <v>0</v>
      </c>
    </row>
    <row r="154" spans="1:30" ht="18.45">
      <c r="A154" s="65"/>
      <c r="B154" s="15" t="s">
        <v>197</v>
      </c>
      <c r="C154" s="15" t="s">
        <v>26</v>
      </c>
      <c r="D154" s="16">
        <v>32272</v>
      </c>
      <c r="E154" s="17" t="s">
        <v>19</v>
      </c>
      <c r="F154" s="29"/>
      <c r="G154" s="50"/>
      <c r="H154" s="29"/>
      <c r="I154" s="29"/>
      <c r="J154" s="29"/>
      <c r="K154" s="29"/>
      <c r="L154" s="29"/>
      <c r="M154" s="50"/>
      <c r="N154" s="29"/>
      <c r="O154" s="28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183">
        <f t="shared" si="8"/>
        <v>0</v>
      </c>
      <c r="AB154" s="22"/>
      <c r="AC154" s="38"/>
      <c r="AD154" s="24">
        <f t="shared" si="7"/>
        <v>0</v>
      </c>
    </row>
    <row r="155" spans="1:30" ht="18.45">
      <c r="A155" s="65"/>
      <c r="B155" s="46" t="s">
        <v>112</v>
      </c>
      <c r="C155" s="46" t="s">
        <v>113</v>
      </c>
      <c r="D155" s="47" t="s">
        <v>198</v>
      </c>
      <c r="E155" s="36" t="s">
        <v>19</v>
      </c>
      <c r="F155" s="20"/>
      <c r="G155" s="50"/>
      <c r="H155" s="20"/>
      <c r="I155" s="20"/>
      <c r="J155" s="20"/>
      <c r="K155" s="20"/>
      <c r="L155" s="20"/>
      <c r="M155" s="50"/>
      <c r="N155" s="20"/>
      <c r="O155" s="28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183">
        <f t="shared" si="8"/>
        <v>0</v>
      </c>
      <c r="AB155" s="22"/>
      <c r="AC155" s="23"/>
      <c r="AD155" s="24">
        <f t="shared" si="7"/>
        <v>0</v>
      </c>
    </row>
    <row r="156" spans="1:30" ht="18.45">
      <c r="A156" s="65"/>
      <c r="B156" s="15" t="s">
        <v>199</v>
      </c>
      <c r="C156" s="15" t="s">
        <v>26</v>
      </c>
      <c r="D156" s="16">
        <v>29362</v>
      </c>
      <c r="E156" s="17" t="s">
        <v>19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28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183">
        <f t="shared" si="8"/>
        <v>0</v>
      </c>
      <c r="AB156" s="22"/>
      <c r="AC156" s="23"/>
      <c r="AD156" s="24">
        <f t="shared" si="7"/>
        <v>0</v>
      </c>
    </row>
    <row r="157" spans="1:30" ht="18.45">
      <c r="A157" s="65"/>
      <c r="B157" s="61" t="s">
        <v>181</v>
      </c>
      <c r="C157" s="61" t="s">
        <v>200</v>
      </c>
      <c r="D157" s="62" t="s">
        <v>201</v>
      </c>
      <c r="E157" s="63" t="s">
        <v>19</v>
      </c>
      <c r="F157" s="29"/>
      <c r="G157" s="50"/>
      <c r="H157" s="20"/>
      <c r="I157" s="20"/>
      <c r="J157" s="20"/>
      <c r="K157" s="20"/>
      <c r="L157" s="20"/>
      <c r="M157" s="5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183">
        <f t="shared" si="8"/>
        <v>0</v>
      </c>
      <c r="AB157" s="22"/>
      <c r="AC157" s="38"/>
      <c r="AD157" s="24">
        <f t="shared" si="7"/>
        <v>0</v>
      </c>
    </row>
    <row r="158" spans="1:30" ht="18.45">
      <c r="A158" s="65"/>
      <c r="B158" s="58" t="s">
        <v>202</v>
      </c>
      <c r="C158" s="58" t="s">
        <v>203</v>
      </c>
      <c r="D158" s="54">
        <v>31260</v>
      </c>
      <c r="E158" s="59" t="s">
        <v>19</v>
      </c>
      <c r="F158" s="20"/>
      <c r="G158" s="50"/>
      <c r="H158" s="20"/>
      <c r="I158" s="20"/>
      <c r="J158" s="20"/>
      <c r="K158" s="20"/>
      <c r="L158" s="20"/>
      <c r="M158" s="5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183">
        <f t="shared" si="8"/>
        <v>0</v>
      </c>
      <c r="AB158" s="22"/>
      <c r="AC158" s="38"/>
      <c r="AD158" s="24">
        <f t="shared" si="7"/>
        <v>0</v>
      </c>
    </row>
    <row r="159" spans="1:30" ht="18.45">
      <c r="A159" s="65"/>
      <c r="B159" s="42" t="s">
        <v>204</v>
      </c>
      <c r="C159" s="42" t="s">
        <v>41</v>
      </c>
      <c r="D159" s="43">
        <v>27057</v>
      </c>
      <c r="E159" s="43" t="s">
        <v>42</v>
      </c>
      <c r="F159" s="29"/>
      <c r="G159" s="50"/>
      <c r="H159" s="29"/>
      <c r="I159" s="29"/>
      <c r="J159" s="29"/>
      <c r="K159" s="29"/>
      <c r="L159" s="29"/>
      <c r="M159" s="50"/>
      <c r="N159" s="29"/>
      <c r="O159" s="28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183">
        <f t="shared" si="8"/>
        <v>0</v>
      </c>
      <c r="AB159" s="22"/>
      <c r="AC159" s="38"/>
      <c r="AD159" s="24">
        <f t="shared" si="7"/>
        <v>0</v>
      </c>
    </row>
    <row r="160" spans="1:30" ht="18.45">
      <c r="A160" s="65"/>
      <c r="B160" s="15" t="s">
        <v>77</v>
      </c>
      <c r="C160" s="15" t="s">
        <v>33</v>
      </c>
      <c r="D160" s="16">
        <v>31467</v>
      </c>
      <c r="E160" s="17" t="s">
        <v>63</v>
      </c>
      <c r="F160" s="20"/>
      <c r="G160" s="50"/>
      <c r="H160" s="20"/>
      <c r="I160" s="20"/>
      <c r="J160" s="20"/>
      <c r="K160" s="20"/>
      <c r="L160" s="20"/>
      <c r="M160" s="5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183">
        <f t="shared" si="8"/>
        <v>0</v>
      </c>
      <c r="AB160" s="22"/>
      <c r="AC160" s="38"/>
      <c r="AD160" s="24">
        <f t="shared" si="7"/>
        <v>0</v>
      </c>
    </row>
    <row r="161" spans="1:30" ht="18.45">
      <c r="A161" s="65"/>
      <c r="B161" s="15" t="s">
        <v>151</v>
      </c>
      <c r="C161" s="15" t="s">
        <v>152</v>
      </c>
      <c r="D161" s="16">
        <v>33342</v>
      </c>
      <c r="E161" s="17" t="s">
        <v>63</v>
      </c>
      <c r="F161" s="29"/>
      <c r="G161" s="50"/>
      <c r="H161" s="20"/>
      <c r="I161" s="20"/>
      <c r="J161" s="20"/>
      <c r="K161" s="20"/>
      <c r="L161" s="20"/>
      <c r="M161" s="5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183">
        <f t="shared" si="8"/>
        <v>0</v>
      </c>
      <c r="AB161" s="22"/>
      <c r="AC161" s="23"/>
      <c r="AD161" s="24">
        <f t="shared" si="7"/>
        <v>0</v>
      </c>
    </row>
    <row r="162" spans="1:30" ht="18.45">
      <c r="A162" s="65"/>
      <c r="B162" s="188" t="s">
        <v>92</v>
      </c>
      <c r="C162" s="188" t="s">
        <v>93</v>
      </c>
      <c r="D162" s="185">
        <v>28295</v>
      </c>
      <c r="E162" s="187" t="s">
        <v>63</v>
      </c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183">
        <f t="shared" si="8"/>
        <v>0</v>
      </c>
      <c r="AB162" s="45"/>
      <c r="AC162" s="45"/>
      <c r="AD162" s="45"/>
    </row>
    <row r="163" spans="1:30" ht="18.45">
      <c r="A163" s="65"/>
      <c r="B163" s="42" t="s">
        <v>208</v>
      </c>
      <c r="C163" s="42" t="s">
        <v>209</v>
      </c>
      <c r="D163" s="43">
        <v>32682</v>
      </c>
      <c r="E163" s="43" t="s">
        <v>99</v>
      </c>
      <c r="F163" s="20"/>
      <c r="G163" s="50"/>
      <c r="H163" s="20"/>
      <c r="I163" s="20"/>
      <c r="J163" s="20"/>
      <c r="K163" s="20"/>
      <c r="L163" s="20"/>
      <c r="M163" s="5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183">
        <f t="shared" si="8"/>
        <v>0</v>
      </c>
      <c r="AB163" s="45"/>
      <c r="AC163" s="45"/>
      <c r="AD163" s="45"/>
    </row>
    <row r="164" spans="1:30" ht="18.45">
      <c r="A164" s="65"/>
      <c r="B164" s="37" t="s">
        <v>53</v>
      </c>
      <c r="C164" s="37" t="s">
        <v>178</v>
      </c>
      <c r="D164" s="16">
        <v>31121</v>
      </c>
      <c r="E164" s="17" t="s">
        <v>210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183">
        <f t="shared" si="8"/>
        <v>0</v>
      </c>
      <c r="AB164" s="45"/>
      <c r="AC164" s="45"/>
      <c r="AD164" s="45"/>
    </row>
    <row r="165" spans="1:30" ht="18.45">
      <c r="A165" s="65"/>
      <c r="B165" s="15" t="s">
        <v>177</v>
      </c>
      <c r="C165" s="15" t="s">
        <v>178</v>
      </c>
      <c r="D165" s="16">
        <v>31122</v>
      </c>
      <c r="E165" s="17" t="s">
        <v>210</v>
      </c>
      <c r="F165" s="20"/>
      <c r="G165" s="50"/>
      <c r="H165" s="20"/>
      <c r="I165" s="20"/>
      <c r="J165" s="20"/>
      <c r="K165" s="20"/>
      <c r="L165" s="20"/>
      <c r="M165" s="5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183">
        <f t="shared" si="8"/>
        <v>0</v>
      </c>
      <c r="AB165" s="45"/>
      <c r="AC165" s="45"/>
      <c r="AD165" s="45"/>
    </row>
    <row r="166" spans="1:30" ht="18.45">
      <c r="A166" s="65"/>
      <c r="B166" s="46" t="s">
        <v>211</v>
      </c>
      <c r="C166" s="46" t="s">
        <v>24</v>
      </c>
      <c r="D166" s="47"/>
      <c r="E166" s="36" t="s">
        <v>212</v>
      </c>
      <c r="F166" s="20"/>
      <c r="G166" s="50"/>
      <c r="H166" s="20"/>
      <c r="I166" s="20"/>
      <c r="J166" s="20"/>
      <c r="K166" s="20"/>
      <c r="L166" s="20"/>
      <c r="M166" s="5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183">
        <f t="shared" si="8"/>
        <v>0</v>
      </c>
      <c r="AB166" s="45"/>
      <c r="AC166" s="45"/>
      <c r="AD166" s="45"/>
    </row>
    <row r="167" spans="1:30" ht="18.45">
      <c r="A167" s="65"/>
      <c r="B167" s="46" t="s">
        <v>51</v>
      </c>
      <c r="C167" s="46" t="s">
        <v>214</v>
      </c>
      <c r="D167" s="47"/>
      <c r="E167" s="36" t="s">
        <v>212</v>
      </c>
      <c r="F167" s="29"/>
      <c r="G167" s="50"/>
      <c r="H167" s="20"/>
      <c r="I167" s="20"/>
      <c r="J167" s="20"/>
      <c r="K167" s="20"/>
      <c r="L167" s="20"/>
      <c r="M167" s="50"/>
      <c r="N167" s="20"/>
      <c r="O167" s="28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183">
        <f t="shared" si="8"/>
        <v>0</v>
      </c>
      <c r="AB167" s="193"/>
      <c r="AC167" s="1"/>
      <c r="AD167" s="72">
        <f>SUM(AA167:AC167)</f>
        <v>0</v>
      </c>
    </row>
    <row r="168" spans="1:30" ht="18.45">
      <c r="A168" s="65"/>
      <c r="B168" s="46" t="s">
        <v>45</v>
      </c>
      <c r="C168" s="46" t="s">
        <v>217</v>
      </c>
      <c r="D168" s="47"/>
      <c r="E168" s="36" t="s">
        <v>212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183">
        <f t="shared" si="8"/>
        <v>0</v>
      </c>
      <c r="AB168" s="193"/>
      <c r="AC168" s="1"/>
      <c r="AD168" s="74">
        <f>SUM(AA168:AC168)</f>
        <v>0</v>
      </c>
    </row>
    <row r="169" spans="1:30" ht="18.45">
      <c r="A169" s="65"/>
      <c r="B169" s="188" t="s">
        <v>218</v>
      </c>
      <c r="C169" s="188" t="s">
        <v>44</v>
      </c>
      <c r="D169" s="185">
        <v>31440</v>
      </c>
      <c r="E169" s="187" t="s">
        <v>164</v>
      </c>
      <c r="F169" s="69"/>
      <c r="G169" s="69"/>
      <c r="H169" s="69"/>
      <c r="I169" s="69"/>
      <c r="J169" s="69"/>
      <c r="K169" s="69"/>
      <c r="L169" s="69"/>
      <c r="M169" s="69"/>
      <c r="N169" s="69"/>
      <c r="O169" s="1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183">
        <f t="shared" si="8"/>
        <v>0</v>
      </c>
      <c r="AB169" s="70"/>
      <c r="AC169" s="71"/>
      <c r="AD169" s="74">
        <f>SUM(AA169:AC169)</f>
        <v>0</v>
      </c>
    </row>
    <row r="170" spans="1:30" ht="18.45">
      <c r="A170" s="65"/>
      <c r="B170" s="188" t="s">
        <v>17</v>
      </c>
      <c r="C170" s="188" t="s">
        <v>219</v>
      </c>
      <c r="D170" s="185">
        <v>34245</v>
      </c>
      <c r="E170" s="187" t="s">
        <v>164</v>
      </c>
      <c r="F170" s="18"/>
      <c r="G170" s="69"/>
      <c r="H170" s="19"/>
      <c r="I170" s="19"/>
      <c r="J170" s="19"/>
      <c r="K170" s="19"/>
      <c r="L170" s="19"/>
      <c r="M170" s="69"/>
      <c r="N170" s="19"/>
      <c r="O170" s="20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83">
        <f t="shared" si="8"/>
        <v>0</v>
      </c>
      <c r="AB170" s="70"/>
      <c r="AC170" s="71"/>
      <c r="AD170" s="74">
        <f t="shared" ref="AD170:AD201" si="9">SUM(AA170:AC170)</f>
        <v>0</v>
      </c>
    </row>
    <row r="171" spans="1:30" ht="18.45">
      <c r="A171" s="65"/>
      <c r="B171" s="188" t="s">
        <v>220</v>
      </c>
      <c r="C171" s="188" t="s">
        <v>221</v>
      </c>
      <c r="D171" s="185">
        <v>29006</v>
      </c>
      <c r="E171" s="187" t="s">
        <v>36</v>
      </c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183">
        <f t="shared" si="8"/>
        <v>0</v>
      </c>
      <c r="AB171" s="70"/>
      <c r="AC171" s="71"/>
      <c r="AD171" s="74">
        <f t="shared" si="9"/>
        <v>0</v>
      </c>
    </row>
    <row r="172" spans="1:30" ht="18.45">
      <c r="A172" s="65"/>
      <c r="B172" s="188" t="s">
        <v>20</v>
      </c>
      <c r="C172" s="188" t="s">
        <v>222</v>
      </c>
      <c r="D172" s="185">
        <v>25917</v>
      </c>
      <c r="E172" s="187" t="s">
        <v>36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183">
        <f t="shared" si="8"/>
        <v>0</v>
      </c>
      <c r="AB172" s="70"/>
      <c r="AC172" s="71"/>
      <c r="AD172" s="74">
        <f t="shared" si="9"/>
        <v>0</v>
      </c>
    </row>
    <row r="173" spans="1:30" ht="18.45">
      <c r="A173" s="65"/>
      <c r="B173" s="188" t="s">
        <v>223</v>
      </c>
      <c r="C173" s="188" t="s">
        <v>224</v>
      </c>
      <c r="D173" s="185">
        <v>29001</v>
      </c>
      <c r="E173" s="187" t="s">
        <v>36</v>
      </c>
      <c r="F173" s="18"/>
      <c r="G173" s="69"/>
      <c r="H173" s="19"/>
      <c r="I173" s="19"/>
      <c r="J173" s="19"/>
      <c r="K173" s="19"/>
      <c r="L173" s="19"/>
      <c r="M173" s="6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83">
        <f t="shared" si="8"/>
        <v>0</v>
      </c>
      <c r="AB173" s="70"/>
      <c r="AC173" s="71"/>
      <c r="AD173" s="74">
        <f t="shared" si="9"/>
        <v>0</v>
      </c>
    </row>
    <row r="174" spans="1:30" ht="18.45">
      <c r="A174" s="65"/>
      <c r="B174" s="221" t="s">
        <v>225</v>
      </c>
      <c r="C174" s="221" t="s">
        <v>226</v>
      </c>
      <c r="D174" s="222" t="s">
        <v>227</v>
      </c>
      <c r="E174" s="223" t="s">
        <v>36</v>
      </c>
      <c r="F174" s="19"/>
      <c r="G174" s="69"/>
      <c r="H174" s="19"/>
      <c r="I174" s="19"/>
      <c r="J174" s="19"/>
      <c r="K174" s="19"/>
      <c r="L174" s="19"/>
      <c r="M174" s="69"/>
      <c r="N174" s="19"/>
      <c r="O174" s="20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83">
        <f t="shared" si="8"/>
        <v>0</v>
      </c>
      <c r="AB174" s="70"/>
      <c r="AC174" s="71"/>
      <c r="AD174" s="74">
        <f t="shared" si="9"/>
        <v>0</v>
      </c>
    </row>
    <row r="175" spans="1:30" ht="18.45">
      <c r="A175" s="65"/>
      <c r="B175" s="221" t="s">
        <v>40</v>
      </c>
      <c r="C175" s="221" t="s">
        <v>228</v>
      </c>
      <c r="D175" s="222" t="s">
        <v>229</v>
      </c>
      <c r="E175" s="223" t="s">
        <v>36</v>
      </c>
      <c r="F175" s="19"/>
      <c r="G175" s="69"/>
      <c r="H175" s="19"/>
      <c r="I175" s="19"/>
      <c r="J175" s="19"/>
      <c r="K175" s="19"/>
      <c r="L175" s="19"/>
      <c r="M175" s="19"/>
      <c r="N175" s="19"/>
      <c r="O175" s="20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83">
        <f t="shared" si="8"/>
        <v>0</v>
      </c>
      <c r="AB175" s="70"/>
      <c r="AC175" s="71"/>
      <c r="AD175" s="74">
        <f t="shared" si="9"/>
        <v>0</v>
      </c>
    </row>
    <row r="176" spans="1:30" ht="18.45">
      <c r="A176" s="65"/>
      <c r="B176" s="189" t="s">
        <v>94</v>
      </c>
      <c r="C176" s="189" t="s">
        <v>155</v>
      </c>
      <c r="D176" s="190">
        <v>21738</v>
      </c>
      <c r="E176" s="190" t="s">
        <v>36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183">
        <f t="shared" si="8"/>
        <v>0</v>
      </c>
      <c r="AB176" s="70"/>
      <c r="AC176" s="71"/>
      <c r="AD176" s="74">
        <f t="shared" si="9"/>
        <v>0</v>
      </c>
    </row>
    <row r="177" spans="1:30" ht="18.45">
      <c r="A177" s="65"/>
      <c r="B177" s="188" t="s">
        <v>94</v>
      </c>
      <c r="C177" s="188" t="s">
        <v>155</v>
      </c>
      <c r="D177" s="185">
        <v>21738</v>
      </c>
      <c r="E177" s="187" t="s">
        <v>36</v>
      </c>
      <c r="F177" s="19"/>
      <c r="G177" s="69"/>
      <c r="H177" s="19"/>
      <c r="I177" s="19"/>
      <c r="J177" s="19"/>
      <c r="K177" s="19"/>
      <c r="L177" s="19"/>
      <c r="M177" s="19"/>
      <c r="N177" s="19"/>
      <c r="O177" s="20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83">
        <f t="shared" si="8"/>
        <v>0</v>
      </c>
      <c r="AB177" s="70"/>
      <c r="AC177" s="71"/>
      <c r="AD177" s="74">
        <f t="shared" si="9"/>
        <v>0</v>
      </c>
    </row>
    <row r="178" spans="1:30" ht="18.45">
      <c r="A178" s="66"/>
      <c r="B178" s="200" t="s">
        <v>230</v>
      </c>
      <c r="C178" s="200" t="s">
        <v>170</v>
      </c>
      <c r="D178" s="203" t="s">
        <v>231</v>
      </c>
      <c r="E178" s="64" t="s">
        <v>135</v>
      </c>
      <c r="F178" s="19"/>
      <c r="G178" s="69"/>
      <c r="H178" s="18"/>
      <c r="I178" s="18"/>
      <c r="J178" s="18"/>
      <c r="K178" s="18"/>
      <c r="L178" s="18"/>
      <c r="M178" s="69"/>
      <c r="N178" s="18"/>
      <c r="O178" s="20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3">
        <f t="shared" si="8"/>
        <v>0</v>
      </c>
      <c r="AB178" s="70"/>
      <c r="AC178" s="71"/>
      <c r="AD178" s="74">
        <f t="shared" si="9"/>
        <v>0</v>
      </c>
    </row>
    <row r="179" spans="1:30" ht="18.45">
      <c r="A179" s="66"/>
      <c r="B179" s="200" t="s">
        <v>169</v>
      </c>
      <c r="C179" s="200" t="s">
        <v>155</v>
      </c>
      <c r="D179" s="203"/>
      <c r="E179" s="64" t="s">
        <v>135</v>
      </c>
      <c r="F179" s="18"/>
      <c r="G179" s="69"/>
      <c r="H179" s="18"/>
      <c r="I179" s="18"/>
      <c r="J179" s="18"/>
      <c r="K179" s="18"/>
      <c r="L179" s="18"/>
      <c r="M179" s="69"/>
      <c r="N179" s="18"/>
      <c r="O179" s="20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3">
        <f t="shared" si="8"/>
        <v>0</v>
      </c>
      <c r="AB179" s="70"/>
      <c r="AC179" s="71"/>
      <c r="AD179" s="74">
        <f t="shared" si="9"/>
        <v>0</v>
      </c>
    </row>
    <row r="180" spans="1:30" ht="18.45">
      <c r="A180" s="66"/>
      <c r="B180" s="188" t="s">
        <v>235</v>
      </c>
      <c r="C180" s="188" t="s">
        <v>236</v>
      </c>
      <c r="D180" s="185">
        <v>29045</v>
      </c>
      <c r="E180" s="187" t="s">
        <v>76</v>
      </c>
      <c r="F180" s="18"/>
      <c r="G180" s="69"/>
      <c r="H180" s="18"/>
      <c r="I180" s="18"/>
      <c r="J180" s="18"/>
      <c r="K180" s="18"/>
      <c r="L180" s="18"/>
      <c r="M180" s="19"/>
      <c r="N180" s="18"/>
      <c r="O180" s="20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3">
        <f t="shared" ref="AA180:AA187" si="10">SUM(F180:Y180)</f>
        <v>0</v>
      </c>
      <c r="AB180" s="70"/>
      <c r="AC180" s="71"/>
      <c r="AD180" s="74"/>
    </row>
    <row r="181" spans="1:30" ht="18.45">
      <c r="A181" s="66"/>
      <c r="B181" s="188" t="s">
        <v>232</v>
      </c>
      <c r="C181" s="188" t="s">
        <v>237</v>
      </c>
      <c r="D181" s="185">
        <v>29665</v>
      </c>
      <c r="E181" s="187" t="s">
        <v>76</v>
      </c>
      <c r="F181" s="18"/>
      <c r="G181" s="69"/>
      <c r="H181" s="19"/>
      <c r="I181" s="19"/>
      <c r="J181" s="19"/>
      <c r="K181" s="19"/>
      <c r="L181" s="19"/>
      <c r="M181" s="6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83">
        <f t="shared" si="10"/>
        <v>0</v>
      </c>
      <c r="AB181" s="70"/>
      <c r="AC181" s="71"/>
      <c r="AD181" s="74">
        <f t="shared" si="9"/>
        <v>0</v>
      </c>
    </row>
    <row r="182" spans="1:30" ht="18.45">
      <c r="A182" s="66"/>
      <c r="B182" s="195" t="s">
        <v>20</v>
      </c>
      <c r="C182" s="195" t="s">
        <v>49</v>
      </c>
      <c r="D182" s="202">
        <v>25149</v>
      </c>
      <c r="E182" s="205" t="s">
        <v>22</v>
      </c>
      <c r="F182" s="19"/>
      <c r="G182" s="69"/>
      <c r="H182" s="19"/>
      <c r="I182" s="19"/>
      <c r="J182" s="19"/>
      <c r="K182" s="19"/>
      <c r="L182" s="19"/>
      <c r="M182" s="69"/>
      <c r="N182" s="19"/>
      <c r="O182" s="20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83">
        <f t="shared" si="10"/>
        <v>0</v>
      </c>
      <c r="AB182" s="70"/>
      <c r="AC182" s="71"/>
      <c r="AD182" s="74">
        <f t="shared" si="9"/>
        <v>0</v>
      </c>
    </row>
    <row r="183" spans="1:30" ht="18.45">
      <c r="A183" s="66"/>
      <c r="B183" s="199" t="s">
        <v>238</v>
      </c>
      <c r="C183" s="199" t="s">
        <v>239</v>
      </c>
      <c r="D183" s="201">
        <v>18849</v>
      </c>
      <c r="E183" s="204" t="s">
        <v>22</v>
      </c>
      <c r="F183" s="19"/>
      <c r="G183" s="69"/>
      <c r="H183" s="19"/>
      <c r="I183" s="19"/>
      <c r="J183" s="19"/>
      <c r="K183" s="19"/>
      <c r="L183" s="19"/>
      <c r="M183" s="6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83">
        <f t="shared" si="10"/>
        <v>0</v>
      </c>
      <c r="AB183" s="70"/>
      <c r="AC183" s="71"/>
      <c r="AD183" s="74">
        <f t="shared" si="9"/>
        <v>0</v>
      </c>
    </row>
    <row r="184" spans="1:30" ht="18.45">
      <c r="A184" s="66"/>
      <c r="B184" s="188" t="s">
        <v>218</v>
      </c>
      <c r="C184" s="188" t="s">
        <v>241</v>
      </c>
      <c r="D184" s="185">
        <v>26277</v>
      </c>
      <c r="E184" s="187" t="s">
        <v>10</v>
      </c>
      <c r="F184" s="19"/>
      <c r="G184" s="69"/>
      <c r="H184" s="19"/>
      <c r="I184" s="19"/>
      <c r="J184" s="19"/>
      <c r="K184" s="19"/>
      <c r="L184" s="19"/>
      <c r="M184" s="6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83">
        <f t="shared" si="10"/>
        <v>0</v>
      </c>
      <c r="AB184" s="70"/>
      <c r="AC184" s="71"/>
      <c r="AD184" s="74">
        <f t="shared" si="9"/>
        <v>0</v>
      </c>
    </row>
    <row r="185" spans="1:30" ht="18.45">
      <c r="A185" s="66"/>
      <c r="B185" s="200" t="s">
        <v>242</v>
      </c>
      <c r="C185" s="200" t="s">
        <v>243</v>
      </c>
      <c r="D185" s="203" t="s">
        <v>244</v>
      </c>
      <c r="E185" s="64" t="s">
        <v>10</v>
      </c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183">
        <f t="shared" si="10"/>
        <v>0</v>
      </c>
      <c r="AB185" s="70"/>
      <c r="AC185" s="71"/>
      <c r="AD185" s="74">
        <f t="shared" si="9"/>
        <v>0</v>
      </c>
    </row>
    <row r="186" spans="1:30" ht="18.45">
      <c r="A186" s="66"/>
      <c r="B186" s="200" t="s">
        <v>189</v>
      </c>
      <c r="C186" s="200" t="s">
        <v>190</v>
      </c>
      <c r="D186" s="203"/>
      <c r="E186" s="64">
        <v>18</v>
      </c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183">
        <f t="shared" si="10"/>
        <v>0</v>
      </c>
      <c r="AB186" s="70"/>
      <c r="AC186" s="71"/>
      <c r="AD186" s="74">
        <f t="shared" si="9"/>
        <v>0</v>
      </c>
    </row>
    <row r="187" spans="1:30" ht="18.45">
      <c r="A187" s="66"/>
      <c r="B187" s="195" t="s">
        <v>191</v>
      </c>
      <c r="C187" s="195" t="s">
        <v>192</v>
      </c>
      <c r="D187" s="185">
        <v>11741</v>
      </c>
      <c r="E187" s="187">
        <v>18</v>
      </c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183">
        <f t="shared" si="10"/>
        <v>0</v>
      </c>
      <c r="AB187" s="70"/>
      <c r="AC187" s="71"/>
      <c r="AD187" s="74">
        <f t="shared" si="9"/>
        <v>0</v>
      </c>
    </row>
    <row r="188" spans="1:30" ht="18.45">
      <c r="A188" s="66"/>
      <c r="B188" s="37" t="s">
        <v>245</v>
      </c>
      <c r="C188" s="37" t="s">
        <v>246</v>
      </c>
      <c r="D188" s="16">
        <v>30208</v>
      </c>
      <c r="E188" s="17" t="s">
        <v>10</v>
      </c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183">
        <f t="shared" ref="AA188:AA189" si="11">SUM(F188:Y188)</f>
        <v>0</v>
      </c>
      <c r="AB188" s="70"/>
      <c r="AC188" s="71"/>
      <c r="AD188" s="74">
        <f t="shared" si="9"/>
        <v>0</v>
      </c>
    </row>
    <row r="189" spans="1:30" ht="18.45">
      <c r="A189" s="66"/>
      <c r="B189" s="39" t="s">
        <v>32</v>
      </c>
      <c r="C189" s="39" t="s">
        <v>33</v>
      </c>
      <c r="D189" s="40">
        <v>32</v>
      </c>
      <c r="E189" s="41" t="s">
        <v>10</v>
      </c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183">
        <f t="shared" si="11"/>
        <v>0</v>
      </c>
      <c r="AB189" s="70"/>
      <c r="AC189" s="71"/>
      <c r="AD189" s="74">
        <f t="shared" si="9"/>
        <v>0</v>
      </c>
    </row>
    <row r="190" spans="1:30" ht="18.45">
      <c r="A190" s="66"/>
      <c r="B190" s="34" t="s">
        <v>621</v>
      </c>
      <c r="C190" s="184" t="s">
        <v>622</v>
      </c>
      <c r="D190" s="184">
        <v>17708</v>
      </c>
      <c r="E190" s="186" t="s">
        <v>19</v>
      </c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183">
        <f t="shared" ref="AA190:AA191" si="12">SUM(F190:Y190)</f>
        <v>0</v>
      </c>
      <c r="AB190" s="70"/>
      <c r="AC190" s="71"/>
      <c r="AD190" s="74">
        <f t="shared" si="9"/>
        <v>0</v>
      </c>
    </row>
    <row r="191" spans="1:30" ht="18.45">
      <c r="A191" s="66"/>
      <c r="B191" s="37" t="s">
        <v>43</v>
      </c>
      <c r="C191" s="37" t="s">
        <v>44</v>
      </c>
      <c r="D191" s="16">
        <v>23629</v>
      </c>
      <c r="E191" s="17" t="s">
        <v>10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183">
        <f t="shared" si="12"/>
        <v>0</v>
      </c>
      <c r="AB191" s="70"/>
      <c r="AC191" s="71"/>
      <c r="AD191" s="74">
        <f t="shared" si="9"/>
        <v>0</v>
      </c>
    </row>
    <row r="192" spans="1:30">
      <c r="A192" s="66"/>
      <c r="B192" s="42" t="s">
        <v>171</v>
      </c>
      <c r="C192" s="42" t="s">
        <v>172</v>
      </c>
      <c r="D192" s="43">
        <v>27776</v>
      </c>
      <c r="E192" s="43" t="s">
        <v>10</v>
      </c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73">
        <f>SUM(F192:Z192)</f>
        <v>0</v>
      </c>
      <c r="AB192" s="70"/>
      <c r="AC192" s="71"/>
      <c r="AD192" s="74">
        <f t="shared" si="9"/>
        <v>0</v>
      </c>
    </row>
    <row r="193" spans="1:30">
      <c r="A193" s="66"/>
      <c r="B193" s="34" t="s">
        <v>159</v>
      </c>
      <c r="C193" s="184" t="s">
        <v>12</v>
      </c>
      <c r="D193" s="35">
        <v>32717</v>
      </c>
      <c r="E193" s="55" t="s">
        <v>10</v>
      </c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73">
        <f>SUM(F193:Z193)</f>
        <v>0</v>
      </c>
      <c r="AB193" s="70"/>
      <c r="AC193" s="71"/>
      <c r="AD193" s="74">
        <f t="shared" si="9"/>
        <v>0</v>
      </c>
    </row>
    <row r="194" spans="1:30">
      <c r="A194" s="66"/>
      <c r="B194" s="46" t="s">
        <v>213</v>
      </c>
      <c r="C194" s="46" t="s">
        <v>203</v>
      </c>
      <c r="D194" s="47"/>
      <c r="E194" s="36" t="s">
        <v>212</v>
      </c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73">
        <f>SUM(F194:Z194)</f>
        <v>0</v>
      </c>
      <c r="AB194" s="70"/>
      <c r="AC194" s="71"/>
      <c r="AD194" s="74">
        <f t="shared" si="9"/>
        <v>0</v>
      </c>
    </row>
    <row r="195" spans="1:30">
      <c r="A195" s="66"/>
      <c r="B195" s="37" t="s">
        <v>37</v>
      </c>
      <c r="C195" s="37" t="s">
        <v>216</v>
      </c>
      <c r="D195" s="16">
        <v>14783</v>
      </c>
      <c r="E195" s="17" t="s">
        <v>212</v>
      </c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73">
        <f>SUM(F195:Z195)</f>
        <v>0</v>
      </c>
      <c r="AB195" s="70"/>
      <c r="AC195" s="71"/>
      <c r="AD195" s="74">
        <f t="shared" si="9"/>
        <v>0</v>
      </c>
    </row>
    <row r="196" spans="1:30">
      <c r="A196" s="66"/>
      <c r="B196" s="32" t="s">
        <v>606</v>
      </c>
      <c r="C196" s="32" t="s">
        <v>607</v>
      </c>
      <c r="D196" s="33">
        <v>21477</v>
      </c>
      <c r="E196" s="33" t="s">
        <v>10</v>
      </c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73">
        <f t="shared" ref="AA196:AA201" si="13">SUM(F196:Z196)</f>
        <v>0</v>
      </c>
      <c r="AB196" s="70"/>
      <c r="AC196" s="71"/>
      <c r="AD196" s="74">
        <f t="shared" si="9"/>
        <v>0</v>
      </c>
    </row>
    <row r="197" spans="1:30">
      <c r="A197" s="66"/>
      <c r="B197" s="46" t="s">
        <v>108</v>
      </c>
      <c r="C197" s="46" t="s">
        <v>12</v>
      </c>
      <c r="D197" s="47" t="s">
        <v>109</v>
      </c>
      <c r="E197" s="36" t="s">
        <v>10</v>
      </c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73">
        <f t="shared" si="13"/>
        <v>0</v>
      </c>
      <c r="AB197" s="70"/>
      <c r="AC197" s="71"/>
      <c r="AD197" s="74">
        <f t="shared" si="9"/>
        <v>0</v>
      </c>
    </row>
    <row r="198" spans="1:30">
      <c r="A198" s="66"/>
      <c r="B198" s="42" t="s">
        <v>37</v>
      </c>
      <c r="C198" s="42" t="s">
        <v>27</v>
      </c>
      <c r="D198" s="43">
        <v>28864</v>
      </c>
      <c r="E198" s="43" t="s">
        <v>10</v>
      </c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73">
        <f t="shared" si="13"/>
        <v>0</v>
      </c>
      <c r="AB198" s="70"/>
      <c r="AC198" s="71"/>
      <c r="AD198" s="74">
        <f t="shared" si="9"/>
        <v>0</v>
      </c>
    </row>
    <row r="199" spans="1:30">
      <c r="A199" s="66"/>
      <c r="B199" s="34" t="s">
        <v>100</v>
      </c>
      <c r="C199" s="34" t="s">
        <v>12</v>
      </c>
      <c r="D199" s="35">
        <v>31720</v>
      </c>
      <c r="E199" s="36" t="s">
        <v>10</v>
      </c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73">
        <f t="shared" si="13"/>
        <v>0</v>
      </c>
      <c r="AB199" s="70"/>
      <c r="AC199" s="71"/>
      <c r="AD199" s="74">
        <f t="shared" si="9"/>
        <v>0</v>
      </c>
    </row>
    <row r="200" spans="1:30">
      <c r="A200" s="66"/>
      <c r="B200" s="34" t="s">
        <v>634</v>
      </c>
      <c r="C200" s="194" t="s">
        <v>635</v>
      </c>
      <c r="D200" s="184">
        <v>35512</v>
      </c>
      <c r="E200" s="186" t="s">
        <v>10</v>
      </c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73">
        <f t="shared" si="13"/>
        <v>0</v>
      </c>
      <c r="AB200" s="70"/>
      <c r="AC200" s="71"/>
      <c r="AD200" s="74">
        <f t="shared" si="9"/>
        <v>0</v>
      </c>
    </row>
    <row r="201" spans="1:30">
      <c r="A201" s="66"/>
      <c r="B201" s="34" t="s">
        <v>79</v>
      </c>
      <c r="C201" s="194" t="s">
        <v>636</v>
      </c>
      <c r="D201" s="184">
        <v>35604</v>
      </c>
      <c r="E201" s="186" t="s">
        <v>10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73">
        <f t="shared" si="13"/>
        <v>0</v>
      </c>
      <c r="AB201" s="75"/>
      <c r="AC201" s="75"/>
      <c r="AD201" s="74">
        <f t="shared" si="9"/>
        <v>0</v>
      </c>
    </row>
    <row r="202" spans="1:30">
      <c r="A202" s="66"/>
      <c r="B202" s="34" t="s">
        <v>168</v>
      </c>
      <c r="C202" s="184" t="s">
        <v>49</v>
      </c>
      <c r="D202" s="35">
        <v>35675</v>
      </c>
      <c r="E202" s="55" t="s">
        <v>10</v>
      </c>
    </row>
    <row r="203" spans="1:30">
      <c r="A203" s="66"/>
      <c r="B203" s="42" t="s">
        <v>116</v>
      </c>
      <c r="C203" s="42" t="s">
        <v>33</v>
      </c>
      <c r="D203" s="43">
        <v>31638</v>
      </c>
      <c r="E203" s="43" t="s">
        <v>10</v>
      </c>
    </row>
    <row r="204" spans="1:30">
      <c r="A204" s="66"/>
      <c r="B204" s="34" t="s">
        <v>656</v>
      </c>
      <c r="C204" s="184"/>
      <c r="D204" s="35">
        <v>35027</v>
      </c>
      <c r="E204" s="55" t="s">
        <v>10</v>
      </c>
    </row>
    <row r="205" spans="1:30">
      <c r="A205" s="66"/>
      <c r="B205" s="34" t="s">
        <v>15</v>
      </c>
      <c r="C205" s="184" t="s">
        <v>657</v>
      </c>
      <c r="D205" s="35">
        <v>32946</v>
      </c>
      <c r="E205" s="55" t="s">
        <v>10</v>
      </c>
    </row>
    <row r="206" spans="1:30">
      <c r="A206" s="66"/>
      <c r="B206" s="34" t="s">
        <v>658</v>
      </c>
      <c r="C206" s="184" t="s">
        <v>659</v>
      </c>
      <c r="D206" s="35">
        <v>35425</v>
      </c>
      <c r="E206" s="55" t="s">
        <v>10</v>
      </c>
    </row>
    <row r="207" spans="1:30">
      <c r="A207" s="66"/>
      <c r="B207" s="34" t="s">
        <v>37</v>
      </c>
      <c r="C207" s="184" t="s">
        <v>27</v>
      </c>
      <c r="D207" s="35">
        <v>28864</v>
      </c>
      <c r="E207" s="55" t="s">
        <v>10</v>
      </c>
    </row>
    <row r="208" spans="1:30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  <row r="296" spans="1:1">
      <c r="A296" s="66"/>
    </row>
    <row r="297" spans="1:1">
      <c r="A297" s="66"/>
    </row>
    <row r="298" spans="1:1">
      <c r="A298" s="66"/>
    </row>
    <row r="299" spans="1:1">
      <c r="A299" s="66"/>
    </row>
    <row r="300" spans="1:1">
      <c r="A300" s="66"/>
    </row>
    <row r="301" spans="1:1">
      <c r="A301" s="66"/>
    </row>
    <row r="302" spans="1:1">
      <c r="A302" s="66"/>
    </row>
    <row r="303" spans="1:1">
      <c r="A303" s="66"/>
    </row>
    <row r="304" spans="1:1">
      <c r="A304" s="66"/>
    </row>
    <row r="305" spans="1:1">
      <c r="A305" s="66"/>
    </row>
    <row r="306" spans="1:1">
      <c r="A306" s="66"/>
    </row>
    <row r="307" spans="1:1">
      <c r="A307" s="66"/>
    </row>
    <row r="308" spans="1:1">
      <c r="A308" s="66"/>
    </row>
    <row r="309" spans="1:1">
      <c r="A309" s="66"/>
    </row>
    <row r="310" spans="1:1">
      <c r="A310" s="66"/>
    </row>
    <row r="311" spans="1:1">
      <c r="A311" s="66"/>
    </row>
    <row r="312" spans="1:1">
      <c r="A312" s="66"/>
    </row>
    <row r="313" spans="1:1">
      <c r="A313" s="66"/>
    </row>
    <row r="314" spans="1:1">
      <c r="A314" s="66"/>
    </row>
    <row r="315" spans="1:1">
      <c r="A315" s="66"/>
    </row>
    <row r="316" spans="1:1">
      <c r="A316" s="66"/>
    </row>
    <row r="317" spans="1:1">
      <c r="A317" s="66"/>
    </row>
    <row r="318" spans="1:1">
      <c r="A318" s="66"/>
    </row>
    <row r="319" spans="1:1">
      <c r="A319" s="66"/>
    </row>
    <row r="320" spans="1:1">
      <c r="A320" s="66"/>
    </row>
    <row r="321" spans="1:1">
      <c r="A321" s="66"/>
    </row>
    <row r="322" spans="1:1">
      <c r="A322" s="66"/>
    </row>
    <row r="323" spans="1:1">
      <c r="A323" s="66"/>
    </row>
    <row r="324" spans="1:1">
      <c r="A324" s="66"/>
    </row>
    <row r="325" spans="1:1">
      <c r="A325" s="66"/>
    </row>
    <row r="326" spans="1:1">
      <c r="A326" s="66"/>
    </row>
    <row r="327" spans="1:1">
      <c r="A327" s="66"/>
    </row>
    <row r="328" spans="1:1">
      <c r="A328" s="66"/>
    </row>
    <row r="329" spans="1:1">
      <c r="A329" s="66"/>
    </row>
  </sheetData>
  <sheetProtection selectLockedCells="1" selectUnlockedCells="1"/>
  <sortState xmlns:xlrd2="http://schemas.microsoft.com/office/spreadsheetml/2017/richdata2" ref="A3:AA50">
    <sortCondition descending="1" ref="AA3:AA50"/>
  </sortState>
  <mergeCells count="23">
    <mergeCell ref="A1:E1"/>
    <mergeCell ref="F1:F2"/>
    <mergeCell ref="G1:G2"/>
    <mergeCell ref="H1:H2"/>
    <mergeCell ref="I1:I2"/>
    <mergeCell ref="N1:N2"/>
    <mergeCell ref="K1:K2"/>
    <mergeCell ref="J1:J2"/>
    <mergeCell ref="L1:L2"/>
    <mergeCell ref="S1:S2"/>
    <mergeCell ref="M1:M2"/>
    <mergeCell ref="O1:O2"/>
    <mergeCell ref="R1:R2"/>
    <mergeCell ref="AD1:AD2"/>
    <mergeCell ref="P1:P2"/>
    <mergeCell ref="X1:X2"/>
    <mergeCell ref="Q1:Q2"/>
    <mergeCell ref="AA1:AA2"/>
    <mergeCell ref="AB1:AB2"/>
    <mergeCell ref="AC1:AC2"/>
    <mergeCell ref="V1:V2"/>
    <mergeCell ref="T1:T2"/>
    <mergeCell ref="U1:U2"/>
  </mergeCells>
  <conditionalFormatting sqref="B89:E89 B91:E92 B121:E121 AC5:AC8 AC11:AC12 AC14:AC18 AC20 AC22 AC24:AC26 AC29 AC31:AC34 AC41 AC43:AC44 AC46 AC48 AC51 AC54:AC56 AC59:AC61 AC65:AC67 AC69 AC73:AC74 AC78 AC82 AC84:AC85 AC87:AC90 AC93:AC106 AC110 AC113:AC115 AC117:AC119 AC121:AC122 AC127:AC128 AC133:AC138 AC141 AC145:AC146 AC148:AC153 AC155:AC156 AC161 A154:A165 A171:E1001">
    <cfRule type="expression" dxfId="59" priority="1" stopIfTrue="1">
      <formula>NA()</formula>
    </cfRule>
    <cfRule type="expression" dxfId="58" priority="2" stopIfTrue="1">
      <formula>NA()</formula>
    </cfRule>
    <cfRule type="expression" dxfId="57" priority="3" stopIfTrue="1">
      <formula>#REF!=2</formula>
    </cfRule>
  </conditionalFormatting>
  <conditionalFormatting sqref="F34:Z34 F63:Z63 F89:Z89 F91:Z92 F108:Z108 F139:Z139 F161:Z200">
    <cfRule type="expression" dxfId="56" priority="4" stopIfTrue="1">
      <formula>$A34=1</formula>
    </cfRule>
    <cfRule type="expression" dxfId="55" priority="5" stopIfTrue="1">
      <formula>$A34=3</formula>
    </cfRule>
    <cfRule type="expression" dxfId="54" priority="6" stopIfTrue="1">
      <formula>$A34=2</formula>
    </cfRule>
  </conditionalFormatting>
  <conditionalFormatting sqref="A166:A170 B169:E170">
    <cfRule type="expression" dxfId="53" priority="37" stopIfTrue="1">
      <formula>NA()</formula>
    </cfRule>
    <cfRule type="expression" dxfId="52" priority="38" stopIfTrue="1">
      <formula>NA()</formula>
    </cfRule>
    <cfRule type="expression" dxfId="51" priority="39" stopIfTrue="1">
      <formula>$A158=2</formula>
    </cfRule>
  </conditionalFormatting>
  <conditionalFormatting sqref="AC3">
    <cfRule type="expression" dxfId="50" priority="49" stopIfTrue="1">
      <formula>NA()</formula>
    </cfRule>
    <cfRule type="expression" dxfId="49" priority="50" stopIfTrue="1">
      <formula>NA()</formula>
    </cfRule>
    <cfRule type="expression" dxfId="48" priority="51" stopIfTrue="1">
      <formula>#REF!=2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74"/>
  <sheetViews>
    <sheetView showZeros="0" zoomScale="90" zoomScaleNormal="90" workbookViewId="0">
      <pane ySplit="12" topLeftCell="A13" activePane="bottomLeft" state="frozen"/>
      <selection pane="bottomLeft" activeCell="L16" sqref="L16"/>
    </sheetView>
  </sheetViews>
  <sheetFormatPr defaultColWidth="11.69140625" defaultRowHeight="15.9"/>
  <cols>
    <col min="1" max="1" width="6.53515625" style="21" customWidth="1"/>
    <col min="2" max="2" width="11.69140625" style="76"/>
    <col min="3" max="3" width="12.69140625" style="76" customWidth="1"/>
    <col min="4" max="4" width="9.84375" style="76" customWidth="1"/>
    <col min="5" max="5" width="6.3828125" style="77" customWidth="1"/>
    <col min="6" max="13" width="6.3828125" style="78" customWidth="1"/>
    <col min="14" max="14" width="6.3828125" style="75" customWidth="1"/>
    <col min="15" max="15" width="11.69140625" style="79"/>
    <col min="16" max="16" width="11.69140625" style="80"/>
    <col min="17" max="16384" width="11.69140625" style="76"/>
  </cols>
  <sheetData>
    <row r="1" spans="1:16" ht="16" customHeight="1">
      <c r="A1" s="257" t="s">
        <v>247</v>
      </c>
      <c r="B1" s="257"/>
      <c r="C1" s="257"/>
      <c r="D1" s="257"/>
      <c r="E1" s="257"/>
      <c r="F1" s="258"/>
      <c r="G1" s="259"/>
      <c r="H1" s="258"/>
      <c r="I1" s="258"/>
      <c r="J1" s="258"/>
      <c r="K1" s="258"/>
      <c r="L1" s="258"/>
      <c r="M1" s="258"/>
      <c r="N1" s="254" t="s">
        <v>614</v>
      </c>
      <c r="O1" s="255"/>
      <c r="P1" s="256" t="s">
        <v>615</v>
      </c>
    </row>
    <row r="2" spans="1:16" ht="17.149999999999999" customHeight="1">
      <c r="A2" s="257"/>
      <c r="B2" s="257"/>
      <c r="C2" s="257"/>
      <c r="D2" s="257"/>
      <c r="E2" s="257"/>
      <c r="F2" s="258"/>
      <c r="G2" s="259"/>
      <c r="H2" s="258"/>
      <c r="I2" s="258"/>
      <c r="J2" s="258"/>
      <c r="K2" s="258"/>
      <c r="L2" s="258"/>
      <c r="M2" s="258"/>
      <c r="N2" s="254"/>
      <c r="O2" s="255"/>
      <c r="P2" s="256"/>
    </row>
    <row r="3" spans="1:16">
      <c r="A3" s="257"/>
      <c r="B3" s="257"/>
      <c r="C3" s="257"/>
      <c r="D3" s="257"/>
      <c r="E3" s="257"/>
      <c r="F3" s="258"/>
      <c r="G3" s="259"/>
      <c r="H3" s="258"/>
      <c r="I3" s="258"/>
      <c r="J3" s="258"/>
      <c r="K3" s="258"/>
      <c r="L3" s="258"/>
      <c r="M3" s="258"/>
      <c r="N3" s="254"/>
      <c r="O3" s="255"/>
      <c r="P3" s="256"/>
    </row>
    <row r="4" spans="1:16">
      <c r="A4" s="257"/>
      <c r="B4" s="257"/>
      <c r="C4" s="257"/>
      <c r="D4" s="257"/>
      <c r="E4" s="257"/>
      <c r="F4" s="258"/>
      <c r="G4" s="259"/>
      <c r="H4" s="258"/>
      <c r="I4" s="258"/>
      <c r="J4" s="258"/>
      <c r="K4" s="258"/>
      <c r="L4" s="258"/>
      <c r="M4" s="258"/>
      <c r="N4" s="254"/>
      <c r="O4" s="255"/>
      <c r="P4" s="256"/>
    </row>
    <row r="5" spans="1:16">
      <c r="A5" s="257"/>
      <c r="B5" s="257"/>
      <c r="C5" s="257"/>
      <c r="D5" s="257"/>
      <c r="E5" s="257"/>
      <c r="F5" s="258"/>
      <c r="G5" s="259"/>
      <c r="H5" s="258"/>
      <c r="I5" s="258"/>
      <c r="J5" s="258"/>
      <c r="K5" s="258"/>
      <c r="L5" s="258"/>
      <c r="M5" s="258"/>
      <c r="N5" s="254"/>
      <c r="O5" s="255"/>
      <c r="P5" s="256"/>
    </row>
    <row r="6" spans="1:16">
      <c r="A6" s="257"/>
      <c r="B6" s="257"/>
      <c r="C6" s="257"/>
      <c r="D6" s="257"/>
      <c r="E6" s="257"/>
      <c r="F6" s="258"/>
      <c r="G6" s="259"/>
      <c r="H6" s="258"/>
      <c r="I6" s="258"/>
      <c r="J6" s="258"/>
      <c r="K6" s="258"/>
      <c r="L6" s="258"/>
      <c r="M6" s="258"/>
      <c r="N6" s="254"/>
      <c r="O6" s="255"/>
      <c r="P6" s="256"/>
    </row>
    <row r="7" spans="1:16">
      <c r="A7" s="257"/>
      <c r="B7" s="257"/>
      <c r="C7" s="257"/>
      <c r="D7" s="257"/>
      <c r="E7" s="257"/>
      <c r="F7" s="258"/>
      <c r="G7" s="259"/>
      <c r="H7" s="258"/>
      <c r="I7" s="258"/>
      <c r="J7" s="258"/>
      <c r="K7" s="258"/>
      <c r="L7" s="258"/>
      <c r="M7" s="258"/>
      <c r="N7" s="254"/>
      <c r="O7" s="255"/>
      <c r="P7" s="256"/>
    </row>
    <row r="8" spans="1:16" ht="14.15" customHeight="1">
      <c r="A8" s="257"/>
      <c r="B8" s="257"/>
      <c r="C8" s="257"/>
      <c r="D8" s="257"/>
      <c r="E8" s="257"/>
      <c r="F8" s="258"/>
      <c r="G8" s="259"/>
      <c r="H8" s="258"/>
      <c r="I8" s="258"/>
      <c r="J8" s="258"/>
      <c r="K8" s="258"/>
      <c r="L8" s="258"/>
      <c r="M8" s="258"/>
      <c r="N8" s="254"/>
      <c r="O8" s="255"/>
      <c r="P8" s="256"/>
    </row>
    <row r="9" spans="1:16" ht="1.4" hidden="1" customHeight="1">
      <c r="A9" s="257"/>
      <c r="B9" s="257"/>
      <c r="C9" s="257"/>
      <c r="D9" s="257"/>
      <c r="E9" s="257"/>
      <c r="F9" s="258"/>
      <c r="G9" s="259"/>
      <c r="H9" s="258"/>
      <c r="I9" s="258"/>
      <c r="J9" s="258"/>
      <c r="K9" s="258"/>
      <c r="L9" s="258"/>
      <c r="M9" s="258"/>
      <c r="N9" s="254"/>
      <c r="O9" s="255"/>
      <c r="P9" s="256"/>
    </row>
    <row r="10" spans="1:16" ht="1" hidden="1" customHeight="1">
      <c r="A10" s="257"/>
      <c r="B10" s="257"/>
      <c r="C10" s="257"/>
      <c r="D10" s="257"/>
      <c r="E10" s="257"/>
      <c r="F10" s="258"/>
      <c r="G10" s="259"/>
      <c r="H10" s="258"/>
      <c r="I10" s="258"/>
      <c r="J10" s="258"/>
      <c r="K10" s="258"/>
      <c r="L10" s="258"/>
      <c r="M10" s="258"/>
      <c r="N10" s="254"/>
      <c r="O10" s="255"/>
      <c r="P10" s="256"/>
    </row>
    <row r="11" spans="1:16" ht="15.65" hidden="1" customHeight="1">
      <c r="A11" s="257"/>
      <c r="B11" s="257"/>
      <c r="C11" s="257"/>
      <c r="D11" s="257"/>
      <c r="E11" s="257"/>
      <c r="F11" s="258"/>
      <c r="G11" s="259"/>
      <c r="H11" s="258"/>
      <c r="I11" s="258"/>
      <c r="J11" s="258"/>
      <c r="K11" s="258"/>
      <c r="L11" s="258"/>
      <c r="M11" s="258"/>
      <c r="N11" s="7"/>
      <c r="O11" s="255"/>
      <c r="P11" s="256"/>
    </row>
    <row r="12" spans="1:16" ht="15.65" hidden="1" customHeight="1">
      <c r="A12" s="257"/>
      <c r="B12" s="257"/>
      <c r="C12" s="257"/>
      <c r="D12" s="257"/>
      <c r="E12" s="257"/>
      <c r="F12" s="258"/>
      <c r="G12" s="259"/>
      <c r="H12" s="258"/>
      <c r="I12" s="258"/>
      <c r="J12" s="258"/>
      <c r="K12" s="258"/>
      <c r="L12" s="258"/>
      <c r="M12" s="258"/>
      <c r="N12" s="7"/>
      <c r="O12" s="255"/>
      <c r="P12" s="256"/>
    </row>
    <row r="13" spans="1:16">
      <c r="A13" s="21">
        <v>1</v>
      </c>
      <c r="B13" s="81" t="s">
        <v>94</v>
      </c>
      <c r="C13" s="32" t="s">
        <v>155</v>
      </c>
      <c r="D13" s="33">
        <v>21738</v>
      </c>
      <c r="E13" s="33" t="s">
        <v>36</v>
      </c>
      <c r="F13" s="44"/>
      <c r="G13" s="44"/>
      <c r="H13" s="44"/>
      <c r="I13" s="44"/>
      <c r="J13" s="44"/>
      <c r="K13" s="44"/>
      <c r="L13" s="44"/>
      <c r="M13" s="44"/>
      <c r="N13" s="45"/>
      <c r="O13" s="82"/>
      <c r="P13" s="83"/>
    </row>
    <row r="14" spans="1:16">
      <c r="A14" s="21">
        <v>2</v>
      </c>
      <c r="B14" s="84" t="s">
        <v>108</v>
      </c>
      <c r="C14" s="42" t="s">
        <v>12</v>
      </c>
      <c r="D14" s="43">
        <v>30286</v>
      </c>
      <c r="E14" s="43" t="s">
        <v>10</v>
      </c>
      <c r="F14" s="44"/>
      <c r="G14" s="44"/>
      <c r="H14" s="44"/>
      <c r="I14" s="44"/>
      <c r="J14" s="44"/>
      <c r="K14" s="44"/>
      <c r="L14" s="44"/>
      <c r="M14" s="44"/>
      <c r="N14" s="45"/>
      <c r="O14" s="82"/>
      <c r="P14" s="83"/>
    </row>
    <row r="15" spans="1:16">
      <c r="A15" s="21">
        <v>3</v>
      </c>
      <c r="B15" s="85" t="s">
        <v>199</v>
      </c>
      <c r="C15" s="86" t="s">
        <v>26</v>
      </c>
      <c r="D15" s="43">
        <v>29362</v>
      </c>
      <c r="E15" s="87" t="s">
        <v>19</v>
      </c>
      <c r="F15" s="44"/>
      <c r="G15" s="44"/>
      <c r="H15" s="44"/>
      <c r="I15" s="44"/>
      <c r="J15" s="44"/>
      <c r="K15" s="44"/>
      <c r="L15" s="44"/>
      <c r="M15" s="44"/>
      <c r="N15" s="45"/>
      <c r="O15" s="82"/>
      <c r="P15" s="83"/>
    </row>
    <row r="16" spans="1:16">
      <c r="A16" s="21">
        <v>4</v>
      </c>
      <c r="B16" s="81" t="s">
        <v>242</v>
      </c>
      <c r="C16" s="32" t="s">
        <v>243</v>
      </c>
      <c r="D16" s="33">
        <v>30972</v>
      </c>
      <c r="E16" s="33" t="s">
        <v>10</v>
      </c>
      <c r="F16" s="44"/>
      <c r="G16" s="44"/>
      <c r="H16" s="44"/>
      <c r="I16" s="44"/>
      <c r="J16" s="44"/>
      <c r="K16" s="44"/>
      <c r="L16" s="44"/>
      <c r="M16" s="44"/>
      <c r="N16" s="45"/>
      <c r="O16" s="82"/>
      <c r="P16" s="83"/>
    </row>
    <row r="17" spans="1:16">
      <c r="A17" s="21">
        <v>5</v>
      </c>
      <c r="B17" s="84" t="s">
        <v>94</v>
      </c>
      <c r="C17" s="42" t="s">
        <v>95</v>
      </c>
      <c r="D17" s="43">
        <v>16026</v>
      </c>
      <c r="E17" s="43" t="s">
        <v>28</v>
      </c>
      <c r="F17" s="44"/>
      <c r="G17" s="44"/>
      <c r="H17" s="44"/>
      <c r="I17" s="44"/>
      <c r="J17" s="44"/>
      <c r="K17" s="44"/>
      <c r="L17" s="44"/>
      <c r="M17" s="44"/>
      <c r="N17" s="45"/>
      <c r="O17" s="82"/>
      <c r="P17" s="83"/>
    </row>
    <row r="18" spans="1:16">
      <c r="A18" s="21">
        <v>5</v>
      </c>
      <c r="B18" s="81" t="s">
        <v>131</v>
      </c>
      <c r="C18" s="32" t="s">
        <v>132</v>
      </c>
      <c r="D18" s="33">
        <v>16259</v>
      </c>
      <c r="E18" s="33" t="s">
        <v>28</v>
      </c>
      <c r="F18" s="44"/>
      <c r="G18" s="44"/>
      <c r="H18" s="44"/>
      <c r="I18" s="44"/>
      <c r="J18" s="44"/>
      <c r="K18" s="44"/>
      <c r="L18" s="44"/>
      <c r="M18" s="44"/>
      <c r="N18" s="45"/>
      <c r="O18" s="82"/>
      <c r="P18" s="83"/>
    </row>
    <row r="19" spans="1:16">
      <c r="A19" s="21">
        <v>5</v>
      </c>
      <c r="B19" s="88" t="s">
        <v>154</v>
      </c>
      <c r="C19" s="37" t="s">
        <v>155</v>
      </c>
      <c r="D19" s="44">
        <v>28581</v>
      </c>
      <c r="E19" s="17" t="s">
        <v>36</v>
      </c>
      <c r="F19" s="44"/>
      <c r="G19" s="44"/>
      <c r="H19" s="44"/>
      <c r="I19" s="44"/>
      <c r="J19" s="44"/>
      <c r="K19" s="44"/>
      <c r="L19" s="44"/>
      <c r="M19" s="44"/>
      <c r="N19" s="45"/>
      <c r="O19" s="82"/>
      <c r="P19" s="83"/>
    </row>
    <row r="20" spans="1:16">
      <c r="A20" s="21">
        <v>5</v>
      </c>
      <c r="B20" s="84" t="s">
        <v>249</v>
      </c>
      <c r="C20" s="42" t="s">
        <v>250</v>
      </c>
      <c r="D20" s="43">
        <v>11929</v>
      </c>
      <c r="E20" s="43" t="s">
        <v>36</v>
      </c>
      <c r="F20" s="44"/>
      <c r="G20" s="44"/>
      <c r="H20" s="44"/>
      <c r="I20" s="44"/>
      <c r="J20" s="44"/>
      <c r="K20" s="44"/>
      <c r="L20" s="44"/>
      <c r="M20" s="44"/>
      <c r="N20" s="45"/>
      <c r="O20" s="82"/>
      <c r="P20" s="83"/>
    </row>
    <row r="21" spans="1:16">
      <c r="A21" s="21">
        <v>9</v>
      </c>
      <c r="B21" s="89" t="s">
        <v>32</v>
      </c>
      <c r="C21" s="39" t="s">
        <v>33</v>
      </c>
      <c r="D21" s="40">
        <v>32</v>
      </c>
      <c r="E21" s="41" t="s">
        <v>10</v>
      </c>
      <c r="F21" s="44"/>
      <c r="G21" s="44"/>
      <c r="H21" s="44"/>
      <c r="I21" s="44"/>
      <c r="J21" s="44"/>
      <c r="K21" s="44"/>
      <c r="L21" s="44"/>
      <c r="M21" s="44"/>
      <c r="N21" s="45"/>
      <c r="O21" s="82"/>
      <c r="P21" s="83"/>
    </row>
    <row r="22" spans="1:16">
      <c r="A22" s="21">
        <v>9</v>
      </c>
      <c r="B22" s="85" t="s">
        <v>251</v>
      </c>
      <c r="C22" s="86" t="s">
        <v>64</v>
      </c>
      <c r="D22" s="43">
        <v>12114</v>
      </c>
      <c r="E22" s="87" t="s">
        <v>19</v>
      </c>
      <c r="F22" s="44"/>
      <c r="G22" s="44"/>
      <c r="H22" s="44"/>
      <c r="I22" s="44"/>
      <c r="J22" s="44"/>
      <c r="K22" s="44"/>
      <c r="L22" s="44"/>
      <c r="M22" s="44"/>
      <c r="N22" s="45"/>
      <c r="O22" s="78"/>
      <c r="P22" s="83"/>
    </row>
    <row r="23" spans="1:16">
      <c r="A23" s="21">
        <v>9</v>
      </c>
      <c r="B23" s="88" t="s">
        <v>252</v>
      </c>
      <c r="C23" s="37" t="s">
        <v>194</v>
      </c>
      <c r="D23" s="44">
        <v>11736</v>
      </c>
      <c r="E23" s="17">
        <v>18</v>
      </c>
      <c r="F23" s="44"/>
      <c r="G23" s="44"/>
      <c r="H23" s="44"/>
      <c r="I23" s="44"/>
      <c r="J23" s="44"/>
      <c r="K23" s="44"/>
      <c r="L23" s="44"/>
      <c r="M23" s="44"/>
      <c r="N23" s="45"/>
      <c r="O23" s="78"/>
      <c r="P23" s="83"/>
    </row>
    <row r="24" spans="1:16">
      <c r="A24" s="21">
        <v>9</v>
      </c>
      <c r="B24" s="81" t="s">
        <v>249</v>
      </c>
      <c r="C24" s="32" t="s">
        <v>253</v>
      </c>
      <c r="D24" s="33">
        <v>29546</v>
      </c>
      <c r="E24" s="33" t="s">
        <v>36</v>
      </c>
      <c r="F24" s="44"/>
      <c r="G24" s="44"/>
      <c r="H24" s="44"/>
      <c r="I24" s="44"/>
      <c r="J24" s="44"/>
      <c r="K24" s="44"/>
      <c r="L24" s="44"/>
      <c r="M24" s="44"/>
      <c r="N24" s="45"/>
      <c r="O24" s="82"/>
      <c r="P24" s="83"/>
    </row>
    <row r="25" spans="1:16">
      <c r="A25" s="21">
        <v>13</v>
      </c>
      <c r="B25" s="85" t="s">
        <v>157</v>
      </c>
      <c r="C25" s="86" t="s">
        <v>49</v>
      </c>
      <c r="D25" s="43">
        <v>24968</v>
      </c>
      <c r="E25" s="87" t="s">
        <v>19</v>
      </c>
      <c r="F25" s="44"/>
      <c r="G25" s="44"/>
      <c r="H25" s="44"/>
      <c r="I25" s="44"/>
      <c r="J25" s="44"/>
      <c r="K25" s="44"/>
      <c r="L25" s="44"/>
      <c r="M25" s="44"/>
      <c r="N25" s="45"/>
      <c r="O25" s="78"/>
      <c r="P25" s="83"/>
    </row>
    <row r="26" spans="1:16">
      <c r="A26" s="21">
        <v>13</v>
      </c>
      <c r="B26" s="90" t="s">
        <v>59</v>
      </c>
      <c r="C26" s="33" t="s">
        <v>60</v>
      </c>
      <c r="D26" s="33">
        <v>22882</v>
      </c>
      <c r="E26" s="33" t="s">
        <v>19</v>
      </c>
      <c r="F26" s="44"/>
      <c r="G26" s="44"/>
      <c r="H26" s="44"/>
      <c r="I26" s="44"/>
      <c r="J26" s="44"/>
      <c r="K26" s="44"/>
      <c r="L26" s="44"/>
      <c r="M26" s="44"/>
      <c r="N26" s="45"/>
      <c r="O26" s="82"/>
      <c r="P26" s="83"/>
    </row>
    <row r="27" spans="1:16">
      <c r="A27" s="21">
        <v>13</v>
      </c>
      <c r="B27" s="81" t="s">
        <v>78</v>
      </c>
      <c r="C27" s="32" t="s">
        <v>50</v>
      </c>
      <c r="D27" s="33">
        <v>21642</v>
      </c>
      <c r="E27" s="33" t="s">
        <v>42</v>
      </c>
      <c r="F27" s="44"/>
      <c r="G27" s="44"/>
      <c r="H27" s="44"/>
      <c r="I27" s="44"/>
      <c r="J27" s="44"/>
      <c r="K27" s="44"/>
      <c r="L27" s="44"/>
      <c r="M27" s="44"/>
      <c r="N27" s="45"/>
      <c r="O27" s="82"/>
      <c r="P27" s="83"/>
    </row>
    <row r="28" spans="1:16">
      <c r="A28" s="21">
        <v>13</v>
      </c>
      <c r="B28" s="84" t="s">
        <v>204</v>
      </c>
      <c r="C28" s="42" t="s">
        <v>41</v>
      </c>
      <c r="D28" s="43">
        <v>27057</v>
      </c>
      <c r="E28" s="43" t="s">
        <v>42</v>
      </c>
      <c r="F28" s="44"/>
      <c r="G28" s="44"/>
      <c r="H28" s="44"/>
      <c r="I28" s="44"/>
      <c r="J28" s="44"/>
      <c r="K28" s="44"/>
      <c r="L28" s="44"/>
      <c r="M28" s="44"/>
      <c r="N28" s="45"/>
      <c r="O28" s="82"/>
      <c r="P28" s="83"/>
    </row>
    <row r="29" spans="1:16">
      <c r="A29" s="21">
        <v>13</v>
      </c>
      <c r="B29" s="81" t="s">
        <v>206</v>
      </c>
      <c r="C29" s="32" t="s">
        <v>137</v>
      </c>
      <c r="D29" s="33">
        <v>10874</v>
      </c>
      <c r="E29" s="33" t="s">
        <v>99</v>
      </c>
      <c r="F29" s="44"/>
      <c r="G29" s="44"/>
      <c r="H29" s="44"/>
      <c r="I29" s="44"/>
      <c r="J29" s="44"/>
      <c r="K29" s="44"/>
      <c r="L29" s="44"/>
      <c r="M29" s="44"/>
      <c r="N29" s="45"/>
      <c r="O29" s="94"/>
      <c r="P29" s="83"/>
    </row>
    <row r="30" spans="1:16">
      <c r="A30" s="21">
        <v>18</v>
      </c>
      <c r="B30" s="91" t="s">
        <v>254</v>
      </c>
      <c r="C30" s="92" t="s">
        <v>255</v>
      </c>
      <c r="D30" s="33">
        <v>28777</v>
      </c>
      <c r="E30" s="93">
        <v>18</v>
      </c>
      <c r="F30" s="44"/>
      <c r="G30" s="44"/>
      <c r="H30" s="44"/>
      <c r="I30" s="44"/>
      <c r="J30" s="44"/>
      <c r="K30" s="44"/>
      <c r="L30" s="44"/>
      <c r="M30" s="44"/>
      <c r="N30" s="45"/>
      <c r="O30" s="78"/>
      <c r="P30" s="83"/>
    </row>
    <row r="31" spans="1:16">
      <c r="A31" s="21">
        <v>18</v>
      </c>
      <c r="B31" s="91" t="s">
        <v>256</v>
      </c>
      <c r="C31" s="92" t="s">
        <v>257</v>
      </c>
      <c r="D31" s="33">
        <v>11758</v>
      </c>
      <c r="E31" s="93">
        <v>18</v>
      </c>
      <c r="F31" s="44"/>
      <c r="G31" s="44"/>
      <c r="H31" s="44"/>
      <c r="I31" s="44"/>
      <c r="J31" s="44"/>
      <c r="K31" s="44"/>
      <c r="L31" s="44"/>
      <c r="M31" s="44"/>
      <c r="N31" s="45"/>
      <c r="O31" s="78"/>
      <c r="P31" s="83"/>
    </row>
    <row r="32" spans="1:16">
      <c r="A32" s="21">
        <v>18</v>
      </c>
      <c r="B32" s="89" t="s">
        <v>238</v>
      </c>
      <c r="C32" s="39" t="s">
        <v>239</v>
      </c>
      <c r="D32" s="40">
        <v>18849</v>
      </c>
      <c r="E32" s="41" t="s">
        <v>22</v>
      </c>
      <c r="F32" s="44"/>
      <c r="G32" s="44"/>
      <c r="H32" s="44"/>
      <c r="I32" s="44"/>
      <c r="J32" s="44"/>
      <c r="K32" s="44"/>
      <c r="L32" s="44"/>
      <c r="M32" s="44"/>
      <c r="N32" s="45"/>
      <c r="O32" s="82"/>
      <c r="P32" s="83"/>
    </row>
    <row r="33" spans="1:16">
      <c r="A33" s="21">
        <v>18</v>
      </c>
      <c r="B33" s="88" t="s">
        <v>258</v>
      </c>
      <c r="C33" s="37" t="s">
        <v>44</v>
      </c>
      <c r="D33" s="44">
        <v>24439</v>
      </c>
      <c r="E33" s="17" t="s">
        <v>10</v>
      </c>
      <c r="F33" s="44"/>
      <c r="G33" s="44"/>
      <c r="H33" s="44"/>
      <c r="I33" s="44"/>
      <c r="J33" s="44"/>
      <c r="K33" s="44"/>
      <c r="L33" s="44"/>
      <c r="M33" s="44"/>
      <c r="N33" s="45"/>
      <c r="O33" s="82"/>
      <c r="P33" s="83"/>
    </row>
    <row r="34" spans="1:16">
      <c r="A34" s="21">
        <v>18</v>
      </c>
      <c r="B34" s="88" t="s">
        <v>280</v>
      </c>
      <c r="C34" s="37" t="s">
        <v>98</v>
      </c>
      <c r="D34" s="44">
        <v>10898</v>
      </c>
      <c r="E34" s="17" t="s">
        <v>99</v>
      </c>
      <c r="F34" s="44"/>
      <c r="G34" s="44"/>
      <c r="H34" s="44"/>
      <c r="I34" s="44"/>
      <c r="J34" s="44"/>
      <c r="K34" s="44"/>
      <c r="L34" s="44"/>
      <c r="M34" s="44"/>
      <c r="N34" s="45"/>
      <c r="O34" s="82"/>
      <c r="P34" s="83"/>
    </row>
    <row r="35" spans="1:16">
      <c r="A35" s="21">
        <v>23</v>
      </c>
      <c r="B35" s="88" t="s">
        <v>191</v>
      </c>
      <c r="C35" s="37" t="s">
        <v>192</v>
      </c>
      <c r="D35" s="44">
        <v>11741</v>
      </c>
      <c r="E35" s="17">
        <v>18</v>
      </c>
      <c r="F35" s="44"/>
      <c r="G35" s="44"/>
      <c r="H35" s="44"/>
      <c r="I35" s="44"/>
      <c r="J35" s="44"/>
      <c r="K35" s="44"/>
      <c r="L35" s="44"/>
      <c r="M35" s="44"/>
      <c r="N35" s="45"/>
      <c r="O35" s="78"/>
      <c r="P35" s="83"/>
    </row>
    <row r="36" spans="1:16">
      <c r="A36" s="21">
        <v>24</v>
      </c>
      <c r="B36" s="88" t="s">
        <v>259</v>
      </c>
      <c r="C36" s="37" t="s">
        <v>260</v>
      </c>
      <c r="D36" s="44">
        <v>29023</v>
      </c>
      <c r="E36" s="17" t="s">
        <v>19</v>
      </c>
      <c r="F36" s="44"/>
      <c r="G36" s="44"/>
      <c r="H36" s="44"/>
      <c r="I36" s="44"/>
      <c r="J36" s="44"/>
      <c r="K36" s="44"/>
      <c r="L36" s="44"/>
      <c r="M36" s="44"/>
      <c r="N36" s="45"/>
      <c r="O36" s="78"/>
      <c r="P36" s="83"/>
    </row>
    <row r="37" spans="1:16">
      <c r="A37" s="21">
        <v>24</v>
      </c>
      <c r="B37" s="88" t="s">
        <v>261</v>
      </c>
      <c r="C37" s="37" t="s">
        <v>262</v>
      </c>
      <c r="D37" s="44">
        <v>32682</v>
      </c>
      <c r="E37" s="17" t="s">
        <v>99</v>
      </c>
      <c r="F37" s="44"/>
      <c r="G37" s="44"/>
      <c r="H37" s="44"/>
      <c r="I37" s="44"/>
      <c r="J37" s="44"/>
      <c r="K37" s="44"/>
      <c r="L37" s="44"/>
      <c r="M37" s="44"/>
      <c r="N37" s="45"/>
      <c r="O37" s="82"/>
      <c r="P37" s="83"/>
    </row>
    <row r="38" spans="1:16">
      <c r="A38" s="21">
        <v>24</v>
      </c>
      <c r="B38" s="91" t="s">
        <v>263</v>
      </c>
      <c r="C38" s="92" t="s">
        <v>264</v>
      </c>
      <c r="D38" s="33">
        <v>27824</v>
      </c>
      <c r="E38" s="93" t="s">
        <v>265</v>
      </c>
      <c r="F38" s="44"/>
      <c r="G38" s="44"/>
      <c r="H38" s="44"/>
      <c r="I38" s="44"/>
      <c r="J38" s="44"/>
      <c r="K38" s="44"/>
      <c r="L38" s="44"/>
      <c r="M38" s="44"/>
      <c r="N38" s="45"/>
      <c r="O38" s="82"/>
      <c r="P38" s="83"/>
    </row>
    <row r="39" spans="1:16">
      <c r="A39" s="21">
        <v>24</v>
      </c>
      <c r="B39" s="84" t="s">
        <v>266</v>
      </c>
      <c r="C39" s="42" t="s">
        <v>267</v>
      </c>
      <c r="D39" s="43">
        <v>29086</v>
      </c>
      <c r="E39" s="43" t="s">
        <v>42</v>
      </c>
      <c r="F39" s="44"/>
      <c r="G39" s="44"/>
      <c r="H39" s="44"/>
      <c r="I39" s="44"/>
      <c r="J39" s="44"/>
      <c r="K39" s="44"/>
      <c r="L39" s="44"/>
      <c r="M39" s="44"/>
      <c r="N39" s="45"/>
      <c r="O39" s="82"/>
      <c r="P39" s="83"/>
    </row>
    <row r="40" spans="1:16">
      <c r="A40" s="21">
        <v>24</v>
      </c>
      <c r="B40" s="84" t="s">
        <v>268</v>
      </c>
      <c r="C40" s="42" t="s">
        <v>200</v>
      </c>
      <c r="D40" s="43">
        <v>29130</v>
      </c>
      <c r="E40" s="43" t="s">
        <v>63</v>
      </c>
      <c r="F40" s="44"/>
      <c r="G40" s="44"/>
      <c r="H40" s="44"/>
      <c r="I40" s="44"/>
      <c r="J40" s="44"/>
      <c r="K40" s="44"/>
      <c r="L40" s="44"/>
      <c r="M40" s="44"/>
      <c r="N40" s="45"/>
      <c r="O40" s="82"/>
      <c r="P40" s="83"/>
    </row>
    <row r="41" spans="1:16">
      <c r="A41" s="21">
        <v>24</v>
      </c>
      <c r="B41" s="84" t="s">
        <v>269</v>
      </c>
      <c r="C41" s="42" t="s">
        <v>98</v>
      </c>
      <c r="D41" s="43">
        <v>27418</v>
      </c>
      <c r="E41" s="43" t="s">
        <v>63</v>
      </c>
      <c r="F41" s="44"/>
      <c r="G41" s="44"/>
      <c r="H41" s="44"/>
      <c r="I41" s="44"/>
      <c r="J41" s="44"/>
      <c r="K41" s="44"/>
      <c r="L41" s="44"/>
      <c r="M41" s="44"/>
      <c r="N41" s="45"/>
      <c r="O41" s="94"/>
      <c r="P41" s="83"/>
    </row>
    <row r="42" spans="1:16">
      <c r="A42" s="21">
        <v>24</v>
      </c>
      <c r="B42" s="88" t="s">
        <v>258</v>
      </c>
      <c r="C42" s="37" t="s">
        <v>64</v>
      </c>
      <c r="D42" s="44">
        <v>33708</v>
      </c>
      <c r="E42" s="17" t="s">
        <v>99</v>
      </c>
      <c r="F42" s="44"/>
      <c r="G42" s="44"/>
      <c r="H42" s="44"/>
      <c r="I42" s="44"/>
      <c r="J42" s="44"/>
      <c r="K42" s="44"/>
      <c r="L42" s="44"/>
      <c r="M42" s="44"/>
      <c r="N42" s="45"/>
      <c r="O42" s="82"/>
      <c r="P42" s="83"/>
    </row>
    <row r="43" spans="1:16">
      <c r="A43" s="21">
        <v>24</v>
      </c>
      <c r="B43" s="88" t="s">
        <v>281</v>
      </c>
      <c r="C43" s="37" t="s">
        <v>282</v>
      </c>
      <c r="D43" s="44">
        <v>33791</v>
      </c>
      <c r="E43" s="17" t="s">
        <v>99</v>
      </c>
      <c r="F43" s="44"/>
      <c r="G43" s="44"/>
      <c r="H43" s="44"/>
      <c r="I43" s="44"/>
      <c r="J43" s="44"/>
      <c r="K43" s="44"/>
      <c r="L43" s="44"/>
      <c r="M43" s="45"/>
      <c r="N43" s="45"/>
      <c r="O43" s="82"/>
      <c r="P43" s="83"/>
    </row>
    <row r="44" spans="1:16">
      <c r="A44" s="21">
        <v>32</v>
      </c>
      <c r="B44" s="37" t="s">
        <v>270</v>
      </c>
      <c r="C44" s="37" t="s">
        <v>271</v>
      </c>
      <c r="D44" s="44">
        <v>11756</v>
      </c>
      <c r="E44" s="17">
        <v>18</v>
      </c>
      <c r="F44" s="44"/>
      <c r="G44" s="44"/>
      <c r="H44" s="44"/>
      <c r="I44" s="44"/>
      <c r="J44" s="44"/>
      <c r="K44" s="44"/>
      <c r="L44" s="44"/>
      <c r="M44" s="44"/>
      <c r="N44" s="45"/>
      <c r="O44" s="78"/>
      <c r="P44" s="83"/>
    </row>
    <row r="45" spans="1:16">
      <c r="A45" s="21">
        <v>32</v>
      </c>
      <c r="B45" s="37" t="s">
        <v>252</v>
      </c>
      <c r="C45" s="37" t="s">
        <v>272</v>
      </c>
      <c r="D45" s="44">
        <v>32385</v>
      </c>
      <c r="E45" s="17">
        <v>18</v>
      </c>
      <c r="F45" s="44"/>
      <c r="G45" s="44"/>
      <c r="H45" s="44"/>
      <c r="I45" s="44"/>
      <c r="J45" s="44"/>
      <c r="K45" s="44"/>
      <c r="L45" s="44"/>
      <c r="M45" s="44"/>
      <c r="N45" s="45"/>
      <c r="O45" s="78"/>
      <c r="P45" s="83"/>
    </row>
    <row r="46" spans="1:16">
      <c r="A46" s="21">
        <v>32</v>
      </c>
      <c r="B46" s="92" t="s">
        <v>273</v>
      </c>
      <c r="C46" s="92" t="s">
        <v>33</v>
      </c>
      <c r="D46" s="33">
        <v>28567</v>
      </c>
      <c r="E46" s="93" t="s">
        <v>265</v>
      </c>
      <c r="F46" s="44"/>
      <c r="G46" s="44"/>
      <c r="H46" s="44"/>
      <c r="I46" s="44"/>
      <c r="J46" s="44"/>
      <c r="K46" s="44"/>
      <c r="L46" s="44"/>
      <c r="M46" s="44"/>
      <c r="N46" s="45"/>
      <c r="O46" s="78"/>
      <c r="P46" s="83"/>
    </row>
    <row r="47" spans="1:16">
      <c r="A47" s="21">
        <v>32</v>
      </c>
      <c r="B47" s="92" t="s">
        <v>274</v>
      </c>
      <c r="C47" s="92" t="s">
        <v>275</v>
      </c>
      <c r="D47" s="33">
        <v>31891</v>
      </c>
      <c r="E47" s="93" t="s">
        <v>265</v>
      </c>
      <c r="F47" s="44"/>
      <c r="G47" s="44"/>
      <c r="H47" s="44"/>
      <c r="I47" s="44"/>
      <c r="J47" s="44"/>
      <c r="K47" s="44"/>
      <c r="L47" s="44"/>
      <c r="M47" s="44"/>
      <c r="N47" s="45"/>
      <c r="O47" s="78"/>
      <c r="P47" s="83"/>
    </row>
    <row r="48" spans="1:16">
      <c r="A48" s="21">
        <v>32</v>
      </c>
      <c r="B48" s="169" t="s">
        <v>276</v>
      </c>
      <c r="C48" s="169" t="s">
        <v>277</v>
      </c>
      <c r="D48" s="170">
        <v>30815</v>
      </c>
      <c r="E48" s="171" t="s">
        <v>265</v>
      </c>
      <c r="F48" s="44"/>
      <c r="G48" s="44"/>
      <c r="H48" s="44"/>
      <c r="I48" s="44"/>
      <c r="J48" s="44"/>
      <c r="K48" s="44"/>
      <c r="L48" s="44"/>
      <c r="M48" s="44"/>
      <c r="N48" s="45"/>
      <c r="O48" s="78"/>
      <c r="P48" s="83"/>
    </row>
    <row r="49" spans="1:16">
      <c r="A49" s="21">
        <v>32</v>
      </c>
      <c r="B49" s="37" t="s">
        <v>254</v>
      </c>
      <c r="C49" s="37" t="s">
        <v>406</v>
      </c>
      <c r="D49" s="44">
        <v>19824</v>
      </c>
      <c r="E49" s="17" t="s">
        <v>265</v>
      </c>
      <c r="F49" s="44"/>
      <c r="G49" s="44"/>
      <c r="H49" s="44"/>
      <c r="I49" s="44"/>
      <c r="J49" s="44"/>
      <c r="K49" s="44"/>
      <c r="L49" s="44"/>
      <c r="M49" s="44"/>
      <c r="N49" s="45"/>
      <c r="O49" s="82"/>
      <c r="P49" s="83"/>
    </row>
    <row r="50" spans="1:16">
      <c r="A50" s="21">
        <v>32</v>
      </c>
      <c r="B50" s="76" t="s">
        <v>612</v>
      </c>
      <c r="C50" s="76" t="s">
        <v>421</v>
      </c>
      <c r="D50" s="76">
        <v>32671</v>
      </c>
      <c r="E50" s="77" t="s">
        <v>265</v>
      </c>
      <c r="P50" s="95"/>
    </row>
    <row r="51" spans="1:16">
      <c r="B51" s="37" t="s">
        <v>278</v>
      </c>
      <c r="C51" s="37" t="s">
        <v>58</v>
      </c>
      <c r="D51" s="44">
        <v>30758</v>
      </c>
      <c r="E51" s="17">
        <v>18</v>
      </c>
      <c r="F51" s="44"/>
      <c r="G51" s="44"/>
      <c r="H51" s="44"/>
      <c r="I51" s="44"/>
      <c r="J51" s="44"/>
      <c r="K51" s="44"/>
      <c r="L51" s="44"/>
      <c r="M51" s="44"/>
      <c r="N51" s="45"/>
      <c r="O51" s="82"/>
      <c r="P51" s="83"/>
    </row>
    <row r="52" spans="1:16">
      <c r="B52" s="37" t="s">
        <v>197</v>
      </c>
      <c r="C52" s="37" t="s">
        <v>26</v>
      </c>
      <c r="D52" s="44">
        <v>32272</v>
      </c>
      <c r="E52" s="17" t="s">
        <v>19</v>
      </c>
      <c r="F52" s="44"/>
      <c r="G52" s="44"/>
      <c r="H52" s="44"/>
      <c r="I52" s="44"/>
      <c r="J52" s="44"/>
      <c r="K52" s="44"/>
      <c r="L52" s="44"/>
      <c r="M52" s="44"/>
      <c r="N52" s="45">
        <f t="shared" ref="N52:N61" si="0">SUM(F52:M52)</f>
        <v>0</v>
      </c>
      <c r="O52" s="82"/>
      <c r="P52" s="83">
        <f t="shared" ref="P52:P61" si="1">SUM(N52:O52)</f>
        <v>0</v>
      </c>
    </row>
    <row r="53" spans="1:16">
      <c r="B53" s="37" t="s">
        <v>279</v>
      </c>
      <c r="C53" s="37" t="s">
        <v>113</v>
      </c>
      <c r="D53" s="44">
        <v>27728</v>
      </c>
      <c r="E53" s="17" t="s">
        <v>19</v>
      </c>
      <c r="F53" s="44"/>
      <c r="G53" s="44"/>
      <c r="H53" s="44"/>
      <c r="I53" s="44"/>
      <c r="J53" s="44"/>
      <c r="K53" s="44"/>
      <c r="L53" s="44"/>
      <c r="M53" s="44"/>
      <c r="N53" s="45">
        <f t="shared" si="0"/>
        <v>0</v>
      </c>
      <c r="O53" s="82"/>
      <c r="P53" s="83">
        <f t="shared" si="1"/>
        <v>0</v>
      </c>
    </row>
    <row r="54" spans="1:16">
      <c r="B54" s="37" t="s">
        <v>199</v>
      </c>
      <c r="C54" s="37" t="s">
        <v>283</v>
      </c>
      <c r="D54" s="44">
        <v>33734</v>
      </c>
      <c r="E54" s="17" t="s">
        <v>99</v>
      </c>
      <c r="F54" s="44"/>
      <c r="G54" s="44"/>
      <c r="H54" s="44"/>
      <c r="I54" s="44"/>
      <c r="J54" s="44"/>
      <c r="K54" s="44"/>
      <c r="L54" s="44"/>
      <c r="M54" s="44"/>
      <c r="N54" s="45">
        <f t="shared" si="0"/>
        <v>0</v>
      </c>
      <c r="O54" s="82"/>
      <c r="P54" s="83">
        <f t="shared" si="1"/>
        <v>0</v>
      </c>
    </row>
    <row r="55" spans="1:16">
      <c r="B55" s="37" t="s">
        <v>223</v>
      </c>
      <c r="C55" s="37" t="s">
        <v>224</v>
      </c>
      <c r="D55" s="44">
        <v>29001</v>
      </c>
      <c r="E55" s="17" t="s">
        <v>36</v>
      </c>
      <c r="F55" s="44"/>
      <c r="G55" s="44"/>
      <c r="H55" s="44"/>
      <c r="I55" s="44"/>
      <c r="J55" s="44"/>
      <c r="K55" s="44"/>
      <c r="L55" s="44"/>
      <c r="M55" s="44"/>
      <c r="N55" s="45">
        <f t="shared" si="0"/>
        <v>0</v>
      </c>
      <c r="O55" s="82"/>
      <c r="P55" s="83">
        <f t="shared" si="1"/>
        <v>0</v>
      </c>
    </row>
    <row r="56" spans="1:16">
      <c r="B56" s="37" t="s">
        <v>232</v>
      </c>
      <c r="C56" s="37" t="s">
        <v>237</v>
      </c>
      <c r="D56" s="44">
        <v>29665</v>
      </c>
      <c r="E56" s="17" t="s">
        <v>76</v>
      </c>
      <c r="F56" s="44"/>
      <c r="G56" s="44"/>
      <c r="H56" s="44"/>
      <c r="I56" s="44"/>
      <c r="J56" s="44"/>
      <c r="K56" s="44"/>
      <c r="L56" s="44"/>
      <c r="M56" s="44"/>
      <c r="N56" s="45">
        <f t="shared" si="0"/>
        <v>0</v>
      </c>
      <c r="O56" s="82"/>
      <c r="P56" s="83">
        <f t="shared" si="1"/>
        <v>0</v>
      </c>
    </row>
    <row r="57" spans="1:16">
      <c r="B57" s="37" t="s">
        <v>284</v>
      </c>
      <c r="C57" s="37" t="s">
        <v>285</v>
      </c>
      <c r="D57" s="44">
        <v>28697</v>
      </c>
      <c r="E57" s="17" t="s">
        <v>10</v>
      </c>
      <c r="F57" s="44"/>
      <c r="G57" s="44"/>
      <c r="H57" s="44"/>
      <c r="I57" s="44"/>
      <c r="J57" s="44"/>
      <c r="K57" s="44"/>
      <c r="L57" s="44"/>
      <c r="M57" s="44"/>
      <c r="N57" s="45">
        <f t="shared" si="0"/>
        <v>0</v>
      </c>
      <c r="O57" s="82"/>
      <c r="P57" s="83">
        <f t="shared" si="1"/>
        <v>0</v>
      </c>
    </row>
    <row r="58" spans="1:16">
      <c r="B58" s="37" t="s">
        <v>254</v>
      </c>
      <c r="C58" s="37" t="s">
        <v>286</v>
      </c>
      <c r="D58" s="44">
        <v>27727</v>
      </c>
      <c r="E58" s="17" t="s">
        <v>10</v>
      </c>
      <c r="F58" s="44"/>
      <c r="G58" s="44"/>
      <c r="H58" s="44"/>
      <c r="I58" s="44"/>
      <c r="J58" s="44"/>
      <c r="K58" s="44"/>
      <c r="L58" s="44"/>
      <c r="M58" s="44"/>
      <c r="N58" s="45">
        <f t="shared" si="0"/>
        <v>0</v>
      </c>
      <c r="O58" s="82"/>
      <c r="P58" s="83">
        <f t="shared" si="1"/>
        <v>0</v>
      </c>
    </row>
    <row r="59" spans="1:16">
      <c r="B59" s="42" t="s">
        <v>287</v>
      </c>
      <c r="C59" s="42" t="s">
        <v>288</v>
      </c>
      <c r="D59" s="43">
        <v>28863</v>
      </c>
      <c r="E59" s="43" t="s">
        <v>10</v>
      </c>
      <c r="F59" s="44"/>
      <c r="G59" s="44"/>
      <c r="H59" s="44"/>
      <c r="I59" s="44"/>
      <c r="J59" s="44"/>
      <c r="K59" s="44"/>
      <c r="L59" s="44"/>
      <c r="M59" s="44"/>
      <c r="N59" s="45">
        <f t="shared" si="0"/>
        <v>0</v>
      </c>
      <c r="O59" s="82"/>
      <c r="P59" s="83">
        <f t="shared" si="1"/>
        <v>0</v>
      </c>
    </row>
    <row r="60" spans="1:16">
      <c r="B60" s="86" t="s">
        <v>249</v>
      </c>
      <c r="C60" s="86" t="s">
        <v>49</v>
      </c>
      <c r="D60" s="43">
        <v>31744</v>
      </c>
      <c r="E60" s="87" t="s">
        <v>265</v>
      </c>
      <c r="F60" s="44"/>
      <c r="G60" s="44"/>
      <c r="H60" s="44"/>
      <c r="I60" s="44"/>
      <c r="J60" s="44"/>
      <c r="K60" s="44"/>
      <c r="L60" s="44"/>
      <c r="M60" s="44"/>
      <c r="N60" s="45">
        <f t="shared" si="0"/>
        <v>0</v>
      </c>
      <c r="O60" s="82"/>
      <c r="P60" s="83">
        <f t="shared" si="1"/>
        <v>0</v>
      </c>
    </row>
    <row r="61" spans="1:16">
      <c r="B61" s="92" t="s">
        <v>274</v>
      </c>
      <c r="C61" s="92" t="s">
        <v>289</v>
      </c>
      <c r="D61" s="33">
        <v>30424</v>
      </c>
      <c r="E61" s="93" t="s">
        <v>265</v>
      </c>
      <c r="F61" s="44"/>
      <c r="G61" s="44"/>
      <c r="H61" s="44"/>
      <c r="I61" s="44"/>
      <c r="J61" s="44"/>
      <c r="K61" s="44"/>
      <c r="L61" s="44"/>
      <c r="M61" s="44"/>
      <c r="N61" s="45">
        <f t="shared" si="0"/>
        <v>0</v>
      </c>
      <c r="O61" s="94"/>
      <c r="P61" s="83">
        <f t="shared" si="1"/>
        <v>0</v>
      </c>
    </row>
    <row r="62" spans="1:16">
      <c r="N62" s="75">
        <f t="shared" ref="N62:N71" si="2">SUM(F62:M62)</f>
        <v>0</v>
      </c>
      <c r="P62" s="95">
        <f t="shared" ref="P62:P74" si="3">SUM(N62:O62)</f>
        <v>0</v>
      </c>
    </row>
    <row r="63" spans="1:16">
      <c r="N63" s="75">
        <f t="shared" si="2"/>
        <v>0</v>
      </c>
      <c r="P63" s="95">
        <f t="shared" si="3"/>
        <v>0</v>
      </c>
    </row>
    <row r="64" spans="1:16">
      <c r="N64" s="75">
        <f t="shared" si="2"/>
        <v>0</v>
      </c>
      <c r="P64" s="95">
        <f t="shared" si="3"/>
        <v>0</v>
      </c>
    </row>
    <row r="65" spans="14:16">
      <c r="N65" s="75">
        <f t="shared" si="2"/>
        <v>0</v>
      </c>
      <c r="P65" s="95">
        <f t="shared" si="3"/>
        <v>0</v>
      </c>
    </row>
    <row r="66" spans="14:16">
      <c r="N66" s="75">
        <f t="shared" si="2"/>
        <v>0</v>
      </c>
      <c r="P66" s="95">
        <f t="shared" si="3"/>
        <v>0</v>
      </c>
    </row>
    <row r="67" spans="14:16">
      <c r="N67" s="75">
        <f t="shared" si="2"/>
        <v>0</v>
      </c>
      <c r="P67" s="95">
        <f t="shared" si="3"/>
        <v>0</v>
      </c>
    </row>
    <row r="68" spans="14:16">
      <c r="N68" s="75">
        <f t="shared" si="2"/>
        <v>0</v>
      </c>
      <c r="P68" s="95">
        <f t="shared" si="3"/>
        <v>0</v>
      </c>
    </row>
    <row r="69" spans="14:16">
      <c r="N69" s="75">
        <f t="shared" si="2"/>
        <v>0</v>
      </c>
      <c r="P69" s="95">
        <f t="shared" si="3"/>
        <v>0</v>
      </c>
    </row>
    <row r="70" spans="14:16">
      <c r="N70" s="75">
        <f t="shared" si="2"/>
        <v>0</v>
      </c>
      <c r="P70" s="95">
        <f t="shared" si="3"/>
        <v>0</v>
      </c>
    </row>
    <row r="71" spans="14:16">
      <c r="N71" s="75">
        <f t="shared" si="2"/>
        <v>0</v>
      </c>
      <c r="P71" s="95">
        <f t="shared" si="3"/>
        <v>0</v>
      </c>
    </row>
    <row r="72" spans="14:16">
      <c r="P72" s="95">
        <f t="shared" si="3"/>
        <v>0</v>
      </c>
    </row>
    <row r="73" spans="14:16">
      <c r="P73" s="95">
        <f t="shared" si="3"/>
        <v>0</v>
      </c>
    </row>
    <row r="74" spans="14:16">
      <c r="P74" s="95">
        <f t="shared" si="3"/>
        <v>0</v>
      </c>
    </row>
  </sheetData>
  <sheetProtection selectLockedCells="1" selectUnlockedCells="1"/>
  <mergeCells count="12">
    <mergeCell ref="N1:N10"/>
    <mergeCell ref="O1:O12"/>
    <mergeCell ref="P1:P12"/>
    <mergeCell ref="A1:E12"/>
    <mergeCell ref="F1:F12"/>
    <mergeCell ref="G1:G12"/>
    <mergeCell ref="H1:H12"/>
    <mergeCell ref="I1:I12"/>
    <mergeCell ref="J1:J12"/>
    <mergeCell ref="K1:K12"/>
    <mergeCell ref="L1:L12"/>
    <mergeCell ref="M1:M12"/>
  </mergeCells>
  <pageMargins left="0.75" right="0.75" top="1" bottom="1" header="0.5" footer="0.5"/>
  <pageSetup paperSize="9" scale="75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P200"/>
  <sheetViews>
    <sheetView showZeros="0" topLeftCell="C1" zoomScale="89" zoomScaleNormal="89" workbookViewId="0">
      <pane ySplit="12" topLeftCell="A15" activePane="bottomLeft" state="frozen"/>
      <selection activeCell="C1" sqref="C1"/>
      <selection pane="bottomLeft" activeCell="O35" sqref="O35"/>
    </sheetView>
  </sheetViews>
  <sheetFormatPr defaultColWidth="11.69140625" defaultRowHeight="15.9"/>
  <cols>
    <col min="1" max="1" width="6.3828125" style="96" customWidth="1"/>
    <col min="2" max="3" width="11.69140625" style="97"/>
    <col min="4" max="4" width="10" style="98" customWidth="1"/>
    <col min="5" max="5" width="6.3828125" style="99" customWidth="1"/>
    <col min="6" max="12" width="6.3828125" style="97" customWidth="1"/>
    <col min="13" max="13" width="6.3828125" style="100" customWidth="1"/>
    <col min="14" max="14" width="8.15234375" style="75" customWidth="1"/>
    <col min="15" max="15" width="11.69140625" style="79"/>
    <col min="16" max="16" width="11.69140625" style="101"/>
    <col min="17" max="16384" width="11.69140625" style="76"/>
  </cols>
  <sheetData>
    <row r="1" spans="1:16" ht="15.75" customHeight="1">
      <c r="A1" s="262" t="s">
        <v>290</v>
      </c>
      <c r="B1" s="262"/>
      <c r="C1" s="262"/>
      <c r="D1" s="262"/>
      <c r="E1" s="262"/>
      <c r="F1" s="263" t="s">
        <v>291</v>
      </c>
      <c r="G1" s="263" t="s">
        <v>292</v>
      </c>
      <c r="H1" s="264" t="s">
        <v>293</v>
      </c>
      <c r="I1" s="264" t="s">
        <v>294</v>
      </c>
      <c r="J1" s="263" t="s">
        <v>295</v>
      </c>
      <c r="K1" s="263" t="s">
        <v>296</v>
      </c>
      <c r="L1" s="263" t="s">
        <v>297</v>
      </c>
      <c r="M1" s="265"/>
      <c r="N1" s="260" t="s">
        <v>298</v>
      </c>
      <c r="O1" s="261" t="s">
        <v>299</v>
      </c>
      <c r="P1" s="260" t="s">
        <v>2</v>
      </c>
    </row>
    <row r="2" spans="1:16">
      <c r="A2" s="262"/>
      <c r="B2" s="262"/>
      <c r="C2" s="262"/>
      <c r="D2" s="262"/>
      <c r="E2" s="262"/>
      <c r="F2" s="263"/>
      <c r="G2" s="263"/>
      <c r="H2" s="264"/>
      <c r="I2" s="264"/>
      <c r="J2" s="263"/>
      <c r="K2" s="263"/>
      <c r="L2" s="263"/>
      <c r="M2" s="265"/>
      <c r="N2" s="260"/>
      <c r="O2" s="261"/>
      <c r="P2" s="260"/>
    </row>
    <row r="3" spans="1:16">
      <c r="A3" s="262"/>
      <c r="B3" s="262"/>
      <c r="C3" s="262"/>
      <c r="D3" s="262"/>
      <c r="E3" s="262"/>
      <c r="F3" s="263"/>
      <c r="G3" s="263"/>
      <c r="H3" s="264"/>
      <c r="I3" s="264"/>
      <c r="J3" s="263"/>
      <c r="K3" s="263"/>
      <c r="L3" s="263"/>
      <c r="M3" s="265"/>
      <c r="N3" s="260"/>
      <c r="O3" s="261"/>
      <c r="P3" s="260"/>
    </row>
    <row r="4" spans="1:16">
      <c r="A4" s="262"/>
      <c r="B4" s="262"/>
      <c r="C4" s="262"/>
      <c r="D4" s="262"/>
      <c r="E4" s="262"/>
      <c r="F4" s="263"/>
      <c r="G4" s="263"/>
      <c r="H4" s="264"/>
      <c r="I4" s="264"/>
      <c r="J4" s="263"/>
      <c r="K4" s="263"/>
      <c r="L4" s="263"/>
      <c r="M4" s="265"/>
      <c r="N4" s="260"/>
      <c r="O4" s="261"/>
      <c r="P4" s="260"/>
    </row>
    <row r="5" spans="1:16">
      <c r="A5" s="262"/>
      <c r="B5" s="262"/>
      <c r="C5" s="262"/>
      <c r="D5" s="262"/>
      <c r="E5" s="262"/>
      <c r="F5" s="263"/>
      <c r="G5" s="263"/>
      <c r="H5" s="264"/>
      <c r="I5" s="264"/>
      <c r="J5" s="263"/>
      <c r="K5" s="263"/>
      <c r="L5" s="263"/>
      <c r="M5" s="265"/>
      <c r="N5" s="260"/>
      <c r="O5" s="261"/>
      <c r="P5" s="260"/>
    </row>
    <row r="6" spans="1:16">
      <c r="A6" s="262"/>
      <c r="B6" s="262"/>
      <c r="C6" s="262"/>
      <c r="D6" s="262"/>
      <c r="E6" s="262"/>
      <c r="F6" s="263"/>
      <c r="G6" s="263"/>
      <c r="H6" s="264"/>
      <c r="I6" s="264"/>
      <c r="J6" s="263"/>
      <c r="K6" s="263"/>
      <c r="L6" s="263"/>
      <c r="M6" s="265"/>
      <c r="N6" s="260"/>
      <c r="O6" s="261"/>
      <c r="P6" s="260"/>
    </row>
    <row r="7" spans="1:16">
      <c r="A7" s="262"/>
      <c r="B7" s="262"/>
      <c r="C7" s="262"/>
      <c r="D7" s="262"/>
      <c r="E7" s="262"/>
      <c r="F7" s="263"/>
      <c r="G7" s="263"/>
      <c r="H7" s="264"/>
      <c r="I7" s="264"/>
      <c r="J7" s="263"/>
      <c r="K7" s="263"/>
      <c r="L7" s="263"/>
      <c r="M7" s="265"/>
      <c r="N7" s="260"/>
      <c r="O7" s="261"/>
      <c r="P7" s="260"/>
    </row>
    <row r="8" spans="1:16" ht="15.45" customHeight="1">
      <c r="A8" s="262"/>
      <c r="B8" s="262"/>
      <c r="C8" s="262"/>
      <c r="D8" s="262"/>
      <c r="E8" s="262"/>
      <c r="F8" s="263"/>
      <c r="G8" s="263"/>
      <c r="H8" s="264"/>
      <c r="I8" s="264"/>
      <c r="J8" s="263"/>
      <c r="K8" s="263"/>
      <c r="L8" s="263"/>
      <c r="M8" s="265"/>
      <c r="N8" s="260"/>
      <c r="O8" s="261"/>
      <c r="P8" s="260"/>
    </row>
    <row r="9" spans="1:16" ht="0.45" hidden="1" customHeight="1">
      <c r="A9" s="262"/>
      <c r="B9" s="262"/>
      <c r="C9" s="262"/>
      <c r="D9" s="262"/>
      <c r="E9" s="262"/>
      <c r="F9" s="263"/>
      <c r="G9" s="263"/>
      <c r="H9" s="264"/>
      <c r="I9" s="264"/>
      <c r="J9" s="263"/>
      <c r="K9" s="263"/>
      <c r="L9" s="263"/>
      <c r="M9" s="265"/>
      <c r="N9" s="260"/>
      <c r="O9" s="261"/>
      <c r="P9" s="260"/>
    </row>
    <row r="10" spans="1:16" ht="1" customHeight="1">
      <c r="A10" s="262"/>
      <c r="B10" s="262"/>
      <c r="C10" s="262"/>
      <c r="D10" s="262"/>
      <c r="E10" s="262"/>
      <c r="F10" s="263"/>
      <c r="G10" s="263"/>
      <c r="H10" s="264"/>
      <c r="I10" s="264"/>
      <c r="J10" s="263"/>
      <c r="K10" s="263"/>
      <c r="L10" s="263"/>
      <c r="M10" s="265"/>
      <c r="N10" s="260"/>
      <c r="O10" s="261"/>
      <c r="P10" s="260"/>
    </row>
    <row r="11" spans="1:16" hidden="1">
      <c r="A11" s="262"/>
      <c r="B11" s="262"/>
      <c r="C11" s="262"/>
      <c r="D11" s="262"/>
      <c r="E11" s="262"/>
      <c r="F11" s="263"/>
      <c r="G11" s="263"/>
      <c r="H11" s="264"/>
      <c r="I11" s="264"/>
      <c r="J11" s="263"/>
      <c r="K11" s="263"/>
      <c r="L11" s="263"/>
      <c r="M11" s="265"/>
      <c r="N11" s="260"/>
      <c r="O11" s="261"/>
      <c r="P11" s="260"/>
    </row>
    <row r="12" spans="1:16" hidden="1">
      <c r="A12" s="262"/>
      <c r="B12" s="262"/>
      <c r="C12" s="262"/>
      <c r="D12" s="262"/>
      <c r="E12" s="262"/>
      <c r="F12" s="263"/>
      <c r="G12" s="263"/>
      <c r="H12" s="264"/>
      <c r="I12" s="264"/>
      <c r="J12" s="263"/>
      <c r="K12" s="263"/>
      <c r="L12" s="263"/>
      <c r="M12" s="265"/>
      <c r="N12" s="260"/>
      <c r="O12" s="261"/>
      <c r="P12" s="260"/>
    </row>
    <row r="13" spans="1:16">
      <c r="A13" s="21">
        <v>1</v>
      </c>
      <c r="B13" s="102" t="s">
        <v>133</v>
      </c>
      <c r="C13" s="102" t="s">
        <v>27</v>
      </c>
      <c r="D13" s="44">
        <v>22339</v>
      </c>
      <c r="E13" s="17" t="s">
        <v>135</v>
      </c>
      <c r="F13" s="44"/>
      <c r="G13" s="33"/>
      <c r="H13" s="16"/>
      <c r="I13" s="33"/>
      <c r="J13" s="16"/>
      <c r="K13" s="33"/>
      <c r="L13" s="33"/>
      <c r="M13" s="16"/>
      <c r="N13" s="45">
        <f>SUM(F13:L13)</f>
        <v>0</v>
      </c>
      <c r="O13" s="78"/>
      <c r="P13" s="45"/>
    </row>
    <row r="14" spans="1:16">
      <c r="A14" s="21">
        <v>2</v>
      </c>
      <c r="B14" s="32" t="s">
        <v>232</v>
      </c>
      <c r="C14" s="32" t="s">
        <v>170</v>
      </c>
      <c r="D14" s="33">
        <v>10868</v>
      </c>
      <c r="E14" s="93" t="s">
        <v>135</v>
      </c>
      <c r="F14" s="33"/>
      <c r="G14" s="33"/>
      <c r="H14" s="33"/>
      <c r="I14" s="33"/>
      <c r="J14" s="33"/>
      <c r="K14" s="33"/>
      <c r="L14" s="33"/>
      <c r="M14" s="16"/>
      <c r="N14" s="45"/>
      <c r="O14" s="78"/>
      <c r="P14" s="45"/>
    </row>
    <row r="15" spans="1:16">
      <c r="A15" s="21">
        <v>3</v>
      </c>
      <c r="B15" s="32" t="s">
        <v>169</v>
      </c>
      <c r="C15" s="32" t="s">
        <v>170</v>
      </c>
      <c r="D15" s="33">
        <v>19113</v>
      </c>
      <c r="E15" s="17" t="s">
        <v>135</v>
      </c>
      <c r="F15" s="44"/>
      <c r="G15" s="33"/>
      <c r="H15" s="16"/>
      <c r="I15" s="16"/>
      <c r="J15" s="16"/>
      <c r="K15" s="33"/>
      <c r="L15" s="33"/>
      <c r="M15" s="16"/>
      <c r="N15" s="45"/>
      <c r="O15" s="78"/>
      <c r="P15" s="45"/>
    </row>
    <row r="16" spans="1:16">
      <c r="A16" s="21">
        <v>4</v>
      </c>
      <c r="B16" s="32" t="s">
        <v>133</v>
      </c>
      <c r="C16" s="32" t="s">
        <v>170</v>
      </c>
      <c r="D16" s="33">
        <v>10006</v>
      </c>
      <c r="E16" s="93" t="s">
        <v>135</v>
      </c>
      <c r="F16" s="33"/>
      <c r="G16" s="33"/>
      <c r="H16" s="33"/>
      <c r="I16" s="33"/>
      <c r="J16" s="33"/>
      <c r="K16" s="33"/>
      <c r="L16" s="33"/>
      <c r="M16" s="16"/>
      <c r="N16" s="45">
        <f t="shared" ref="N16:N44" si="0">SUM(F16:L16)</f>
        <v>0</v>
      </c>
      <c r="O16" s="78"/>
      <c r="P16" s="45"/>
    </row>
    <row r="17" spans="1:16">
      <c r="A17" s="21">
        <v>4</v>
      </c>
      <c r="B17" s="32" t="s">
        <v>223</v>
      </c>
      <c r="C17" s="32" t="s">
        <v>224</v>
      </c>
      <c r="D17" s="33">
        <v>29001</v>
      </c>
      <c r="E17" s="93" t="s">
        <v>36</v>
      </c>
      <c r="F17" s="33"/>
      <c r="G17" s="33"/>
      <c r="H17" s="33"/>
      <c r="I17" s="33"/>
      <c r="J17" s="33"/>
      <c r="K17" s="33"/>
      <c r="L17" s="33"/>
      <c r="M17" s="16"/>
      <c r="N17" s="45">
        <f t="shared" si="0"/>
        <v>0</v>
      </c>
      <c r="O17" s="78"/>
      <c r="P17" s="45"/>
    </row>
    <row r="18" spans="1:16">
      <c r="A18" s="21">
        <v>4</v>
      </c>
      <c r="B18" s="37" t="s">
        <v>181</v>
      </c>
      <c r="C18" s="37" t="s">
        <v>184</v>
      </c>
      <c r="D18" s="44">
        <v>11922</v>
      </c>
      <c r="E18" s="17" t="s">
        <v>36</v>
      </c>
      <c r="F18" s="44"/>
      <c r="G18" s="33"/>
      <c r="H18" s="16"/>
      <c r="I18" s="33"/>
      <c r="J18" s="16"/>
      <c r="K18" s="33"/>
      <c r="L18" s="33"/>
      <c r="M18" s="16"/>
      <c r="N18" s="45">
        <f t="shared" si="0"/>
        <v>0</v>
      </c>
      <c r="O18" s="78"/>
      <c r="P18" s="45"/>
    </row>
    <row r="19" spans="1:16">
      <c r="A19" s="21">
        <v>7</v>
      </c>
      <c r="B19" s="32" t="s">
        <v>168</v>
      </c>
      <c r="C19" s="32" t="s">
        <v>95</v>
      </c>
      <c r="D19" s="33">
        <v>10735</v>
      </c>
      <c r="E19" s="33" t="s">
        <v>28</v>
      </c>
      <c r="F19" s="44"/>
      <c r="G19" s="33"/>
      <c r="H19" s="16"/>
      <c r="I19" s="33"/>
      <c r="J19" s="16"/>
      <c r="K19" s="33"/>
      <c r="L19" s="33"/>
      <c r="M19" s="16"/>
      <c r="N19" s="45">
        <f t="shared" si="0"/>
        <v>0</v>
      </c>
      <c r="O19" s="78"/>
      <c r="P19" s="45"/>
    </row>
    <row r="20" spans="1:16">
      <c r="A20" s="21">
        <v>8</v>
      </c>
      <c r="B20" s="32" t="s">
        <v>17</v>
      </c>
      <c r="C20" s="32" t="s">
        <v>27</v>
      </c>
      <c r="D20" s="33">
        <v>24641</v>
      </c>
      <c r="E20" s="33" t="s">
        <v>28</v>
      </c>
      <c r="F20" s="33"/>
      <c r="G20" s="33"/>
      <c r="H20" s="33"/>
      <c r="I20" s="33"/>
      <c r="J20" s="33"/>
      <c r="K20" s="33"/>
      <c r="L20" s="33"/>
      <c r="M20" s="16"/>
      <c r="N20" s="45">
        <f t="shared" si="0"/>
        <v>0</v>
      </c>
      <c r="O20" s="78"/>
      <c r="P20" s="45"/>
    </row>
    <row r="21" spans="1:16" ht="31.75">
      <c r="A21" s="21">
        <v>8</v>
      </c>
      <c r="B21" s="32" t="s">
        <v>53</v>
      </c>
      <c r="C21" s="32" t="s">
        <v>54</v>
      </c>
      <c r="D21" s="33">
        <v>19990</v>
      </c>
      <c r="E21" s="33" t="s">
        <v>36</v>
      </c>
      <c r="F21" s="33"/>
      <c r="G21" s="33"/>
      <c r="H21" s="33"/>
      <c r="I21" s="33"/>
      <c r="J21" s="33"/>
      <c r="K21" s="33"/>
      <c r="L21" s="33"/>
      <c r="M21" s="16"/>
      <c r="N21" s="45">
        <f t="shared" si="0"/>
        <v>0</v>
      </c>
      <c r="O21" s="78"/>
      <c r="P21" s="45"/>
    </row>
    <row r="22" spans="1:16">
      <c r="A22" s="21">
        <v>10</v>
      </c>
      <c r="B22" s="102" t="s">
        <v>230</v>
      </c>
      <c r="C22" s="102" t="s">
        <v>170</v>
      </c>
      <c r="D22" s="44">
        <v>10006</v>
      </c>
      <c r="E22" s="17" t="s">
        <v>135</v>
      </c>
      <c r="F22" s="44"/>
      <c r="G22" s="33"/>
      <c r="H22" s="16"/>
      <c r="I22" s="44"/>
      <c r="J22" s="16"/>
      <c r="K22" s="33"/>
      <c r="L22" s="33"/>
      <c r="M22" s="16"/>
      <c r="N22" s="45">
        <f t="shared" si="0"/>
        <v>0</v>
      </c>
      <c r="O22" s="78"/>
      <c r="P22" s="45"/>
    </row>
    <row r="23" spans="1:16">
      <c r="A23" s="21">
        <v>11</v>
      </c>
      <c r="B23" s="37" t="s">
        <v>51</v>
      </c>
      <c r="C23" s="37" t="s">
        <v>52</v>
      </c>
      <c r="D23" s="44">
        <v>29658</v>
      </c>
      <c r="E23" s="17" t="s">
        <v>36</v>
      </c>
      <c r="F23" s="44"/>
      <c r="G23" s="33"/>
      <c r="H23" s="33"/>
      <c r="I23" s="44"/>
      <c r="J23" s="16"/>
      <c r="K23" s="16"/>
      <c r="L23" s="16"/>
      <c r="M23" s="16"/>
      <c r="N23" s="45">
        <f t="shared" si="0"/>
        <v>0</v>
      </c>
      <c r="O23" s="78"/>
      <c r="P23" s="45"/>
    </row>
    <row r="24" spans="1:16">
      <c r="A24" s="21">
        <v>11</v>
      </c>
      <c r="B24" s="32" t="s">
        <v>157</v>
      </c>
      <c r="C24" s="32" t="s">
        <v>49</v>
      </c>
      <c r="D24" s="33">
        <v>24968</v>
      </c>
      <c r="E24" s="33" t="s">
        <v>19</v>
      </c>
      <c r="F24" s="33"/>
      <c r="G24" s="33"/>
      <c r="H24" s="33"/>
      <c r="I24" s="33"/>
      <c r="J24" s="33"/>
      <c r="K24" s="33"/>
      <c r="L24" s="33"/>
      <c r="M24" s="16"/>
      <c r="N24" s="45">
        <f t="shared" si="0"/>
        <v>0</v>
      </c>
      <c r="O24" s="78"/>
      <c r="P24" s="45"/>
    </row>
    <row r="25" spans="1:16">
      <c r="A25" s="21">
        <v>13</v>
      </c>
      <c r="B25" s="32" t="s">
        <v>53</v>
      </c>
      <c r="C25" s="32" t="s">
        <v>178</v>
      </c>
      <c r="D25" s="33">
        <v>31121</v>
      </c>
      <c r="E25" s="93" t="s">
        <v>135</v>
      </c>
      <c r="F25" s="33"/>
      <c r="G25" s="33"/>
      <c r="H25" s="33"/>
      <c r="I25" s="33"/>
      <c r="J25" s="33"/>
      <c r="K25" s="33"/>
      <c r="L25" s="33"/>
      <c r="M25" s="16"/>
      <c r="N25" s="45">
        <f t="shared" si="0"/>
        <v>0</v>
      </c>
      <c r="O25" s="78"/>
      <c r="P25" s="45"/>
    </row>
    <row r="26" spans="1:16">
      <c r="A26" s="21">
        <v>13</v>
      </c>
      <c r="B26" s="32" t="s">
        <v>300</v>
      </c>
      <c r="C26" s="32" t="s">
        <v>301</v>
      </c>
      <c r="D26" s="33">
        <v>29626</v>
      </c>
      <c r="E26" s="93" t="s">
        <v>135</v>
      </c>
      <c r="F26" s="33"/>
      <c r="G26" s="33"/>
      <c r="H26" s="33"/>
      <c r="I26" s="33"/>
      <c r="J26" s="33"/>
      <c r="K26" s="33"/>
      <c r="L26" s="33"/>
      <c r="M26" s="16"/>
      <c r="N26" s="45">
        <f t="shared" si="0"/>
        <v>0</v>
      </c>
      <c r="O26" s="78"/>
      <c r="P26" s="45"/>
    </row>
    <row r="27" spans="1:16">
      <c r="A27" s="21">
        <v>13</v>
      </c>
      <c r="B27" s="92" t="s">
        <v>48</v>
      </c>
      <c r="C27" s="92" t="s">
        <v>64</v>
      </c>
      <c r="D27" s="33">
        <v>12106</v>
      </c>
      <c r="E27" s="33" t="s">
        <v>19</v>
      </c>
      <c r="F27" s="33"/>
      <c r="G27" s="33"/>
      <c r="H27" s="33"/>
      <c r="I27" s="33"/>
      <c r="J27" s="33"/>
      <c r="K27" s="33"/>
      <c r="L27" s="33"/>
      <c r="M27" s="16"/>
      <c r="N27" s="45">
        <f t="shared" si="0"/>
        <v>0</v>
      </c>
      <c r="O27" s="78"/>
      <c r="P27" s="45"/>
    </row>
    <row r="28" spans="1:16">
      <c r="A28" s="21">
        <v>16</v>
      </c>
      <c r="B28" s="102" t="s">
        <v>154</v>
      </c>
      <c r="C28" s="102" t="s">
        <v>155</v>
      </c>
      <c r="D28" s="44">
        <v>28581</v>
      </c>
      <c r="E28" s="17" t="s">
        <v>36</v>
      </c>
      <c r="F28" s="44"/>
      <c r="G28" s="33"/>
      <c r="H28" s="33"/>
      <c r="I28" s="33"/>
      <c r="J28" s="33"/>
      <c r="K28" s="33"/>
      <c r="L28" s="33"/>
      <c r="M28" s="44"/>
      <c r="N28" s="45">
        <f t="shared" si="0"/>
        <v>0</v>
      </c>
      <c r="O28" s="78"/>
      <c r="P28" s="45"/>
    </row>
    <row r="29" spans="1:16">
      <c r="A29" s="21">
        <v>16</v>
      </c>
      <c r="B29" s="32" t="s">
        <v>89</v>
      </c>
      <c r="C29" s="32" t="s">
        <v>302</v>
      </c>
      <c r="D29" s="33">
        <v>20684</v>
      </c>
      <c r="E29" s="93" t="s">
        <v>36</v>
      </c>
      <c r="F29" s="33"/>
      <c r="G29" s="33"/>
      <c r="H29" s="33"/>
      <c r="I29" s="33"/>
      <c r="J29" s="33"/>
      <c r="K29" s="33"/>
      <c r="L29" s="33"/>
      <c r="M29" s="16"/>
      <c r="N29" s="45">
        <f t="shared" si="0"/>
        <v>0</v>
      </c>
      <c r="O29" s="78"/>
      <c r="P29" s="45"/>
    </row>
    <row r="30" spans="1:16">
      <c r="A30" s="21">
        <v>16</v>
      </c>
      <c r="B30" s="37" t="s">
        <v>142</v>
      </c>
      <c r="C30" s="37" t="s">
        <v>143</v>
      </c>
      <c r="D30" s="44">
        <v>28999</v>
      </c>
      <c r="E30" s="17" t="s">
        <v>36</v>
      </c>
      <c r="F30" s="44"/>
      <c r="G30" s="33"/>
      <c r="H30" s="16"/>
      <c r="I30" s="44"/>
      <c r="J30" s="16"/>
      <c r="K30" s="33"/>
      <c r="L30" s="33"/>
      <c r="M30" s="16"/>
      <c r="N30" s="45">
        <f t="shared" si="0"/>
        <v>0</v>
      </c>
      <c r="O30" s="78"/>
      <c r="P30" s="45"/>
    </row>
    <row r="31" spans="1:16">
      <c r="A31" s="21">
        <v>16</v>
      </c>
      <c r="B31" s="102" t="s">
        <v>81</v>
      </c>
      <c r="C31" s="102" t="s">
        <v>82</v>
      </c>
      <c r="D31" s="44">
        <v>11937</v>
      </c>
      <c r="E31" s="17" t="s">
        <v>36</v>
      </c>
      <c r="F31" s="44"/>
      <c r="G31" s="33"/>
      <c r="H31" s="33"/>
      <c r="I31" s="44"/>
      <c r="J31" s="16"/>
      <c r="K31" s="33"/>
      <c r="L31" s="33"/>
      <c r="M31" s="16"/>
      <c r="N31" s="45">
        <f t="shared" si="0"/>
        <v>0</v>
      </c>
      <c r="O31" s="78"/>
      <c r="P31" s="45"/>
    </row>
    <row r="32" spans="1:16">
      <c r="A32" s="21">
        <v>16</v>
      </c>
      <c r="B32" s="32" t="s">
        <v>13</v>
      </c>
      <c r="C32" s="33" t="s">
        <v>27</v>
      </c>
      <c r="D32" s="33">
        <v>28580</v>
      </c>
      <c r="E32" s="93" t="s">
        <v>36</v>
      </c>
      <c r="F32" s="33"/>
      <c r="G32" s="33"/>
      <c r="H32" s="33"/>
      <c r="I32" s="33"/>
      <c r="J32" s="33"/>
      <c r="K32" s="33"/>
      <c r="L32" s="33"/>
      <c r="M32" s="16"/>
      <c r="N32" s="45">
        <f t="shared" si="0"/>
        <v>0</v>
      </c>
      <c r="O32" s="78"/>
      <c r="P32" s="45"/>
    </row>
    <row r="33" spans="1:16">
      <c r="A33" s="21">
        <v>16</v>
      </c>
      <c r="B33" s="32" t="s">
        <v>94</v>
      </c>
      <c r="C33" s="32" t="s">
        <v>95</v>
      </c>
      <c r="D33" s="33">
        <v>16026</v>
      </c>
      <c r="E33" s="33" t="s">
        <v>28</v>
      </c>
      <c r="F33" s="33"/>
      <c r="G33" s="33"/>
      <c r="H33" s="33"/>
      <c r="I33" s="33"/>
      <c r="J33" s="33"/>
      <c r="K33" s="33"/>
      <c r="L33" s="33"/>
      <c r="M33" s="16"/>
      <c r="N33" s="45">
        <f t="shared" si="0"/>
        <v>0</v>
      </c>
      <c r="O33" s="78"/>
      <c r="P33" s="45"/>
    </row>
    <row r="34" spans="1:16">
      <c r="A34" s="21">
        <v>16</v>
      </c>
      <c r="B34" s="92" t="s">
        <v>37</v>
      </c>
      <c r="C34" s="92" t="s">
        <v>27</v>
      </c>
      <c r="D34" s="33">
        <v>28864</v>
      </c>
      <c r="E34" s="33" t="s">
        <v>10</v>
      </c>
      <c r="F34" s="44"/>
      <c r="G34" s="33"/>
      <c r="H34" s="33"/>
      <c r="I34" s="33"/>
      <c r="J34" s="33"/>
      <c r="K34" s="33"/>
      <c r="L34" s="33"/>
      <c r="M34" s="44"/>
      <c r="N34" s="45">
        <f t="shared" si="0"/>
        <v>0</v>
      </c>
      <c r="O34" s="78"/>
      <c r="P34" s="45"/>
    </row>
    <row r="35" spans="1:16">
      <c r="A35" s="21">
        <v>16</v>
      </c>
      <c r="B35" s="32" t="s">
        <v>186</v>
      </c>
      <c r="C35" s="32" t="s">
        <v>68</v>
      </c>
      <c r="D35" s="33">
        <v>34585</v>
      </c>
      <c r="E35" s="33" t="s">
        <v>36</v>
      </c>
      <c r="F35" s="33"/>
      <c r="G35" s="33"/>
      <c r="H35" s="33"/>
      <c r="I35" s="33"/>
      <c r="J35" s="33"/>
      <c r="K35" s="33"/>
      <c r="L35" s="33"/>
      <c r="M35" s="16"/>
      <c r="N35" s="45">
        <f t="shared" si="0"/>
        <v>0</v>
      </c>
      <c r="O35" s="78"/>
      <c r="P35" s="45"/>
    </row>
    <row r="36" spans="1:16">
      <c r="A36" s="21">
        <v>16</v>
      </c>
      <c r="B36" s="32" t="s">
        <v>48</v>
      </c>
      <c r="C36" s="32" t="s">
        <v>49</v>
      </c>
      <c r="D36" s="33">
        <v>24967</v>
      </c>
      <c r="E36" s="33" t="s">
        <v>19</v>
      </c>
      <c r="F36" s="33"/>
      <c r="G36" s="33"/>
      <c r="H36" s="33"/>
      <c r="I36" s="33"/>
      <c r="J36" s="33"/>
      <c r="K36" s="33"/>
      <c r="L36" s="33"/>
      <c r="M36" s="16"/>
      <c r="N36" s="45">
        <f t="shared" si="0"/>
        <v>0</v>
      </c>
      <c r="O36" s="78"/>
      <c r="P36" s="45"/>
    </row>
    <row r="37" spans="1:16">
      <c r="A37" s="21">
        <v>16</v>
      </c>
      <c r="B37" s="32" t="s">
        <v>177</v>
      </c>
      <c r="C37" s="32" t="s">
        <v>178</v>
      </c>
      <c r="D37" s="33">
        <v>31122</v>
      </c>
      <c r="E37" s="33" t="s">
        <v>135</v>
      </c>
      <c r="F37" s="33"/>
      <c r="G37" s="33"/>
      <c r="H37" s="33"/>
      <c r="I37" s="33"/>
      <c r="J37" s="33"/>
      <c r="K37" s="33"/>
      <c r="L37" s="33"/>
      <c r="M37" s="16"/>
      <c r="N37" s="45">
        <f t="shared" si="0"/>
        <v>0</v>
      </c>
      <c r="O37" s="78"/>
      <c r="P37" s="45"/>
    </row>
    <row r="38" spans="1:16" ht="31.75">
      <c r="A38" s="21">
        <v>16</v>
      </c>
      <c r="B38" s="32" t="s">
        <v>220</v>
      </c>
      <c r="C38" s="32" t="s">
        <v>221</v>
      </c>
      <c r="D38" s="33">
        <v>29006</v>
      </c>
      <c r="E38" s="33" t="s">
        <v>36</v>
      </c>
      <c r="F38" s="44"/>
      <c r="G38" s="33"/>
      <c r="H38" s="33"/>
      <c r="I38" s="44"/>
      <c r="J38" s="16"/>
      <c r="K38" s="33"/>
      <c r="L38" s="33"/>
      <c r="M38" s="16"/>
      <c r="N38" s="45">
        <f t="shared" si="0"/>
        <v>0</v>
      </c>
      <c r="O38" s="78"/>
      <c r="P38" s="45"/>
    </row>
    <row r="39" spans="1:16">
      <c r="A39" s="21">
        <v>27</v>
      </c>
      <c r="B39" s="92" t="s">
        <v>103</v>
      </c>
      <c r="C39" s="92" t="s">
        <v>104</v>
      </c>
      <c r="D39" s="33">
        <v>23426</v>
      </c>
      <c r="E39" s="33" t="s">
        <v>105</v>
      </c>
      <c r="F39" s="33"/>
      <c r="G39" s="33"/>
      <c r="H39" s="33"/>
      <c r="I39" s="33"/>
      <c r="J39" s="33"/>
      <c r="K39" s="33"/>
      <c r="L39" s="33"/>
      <c r="M39" s="16"/>
      <c r="N39" s="45">
        <f t="shared" si="0"/>
        <v>0</v>
      </c>
      <c r="O39" s="78"/>
      <c r="P39" s="45"/>
    </row>
    <row r="40" spans="1:16">
      <c r="A40" s="21">
        <v>27</v>
      </c>
      <c r="B40" s="32" t="s">
        <v>133</v>
      </c>
      <c r="C40" s="32" t="s">
        <v>203</v>
      </c>
      <c r="D40" s="33">
        <v>27128</v>
      </c>
      <c r="E40" s="33" t="s">
        <v>303</v>
      </c>
      <c r="F40" s="33"/>
      <c r="G40" s="33"/>
      <c r="H40" s="33"/>
      <c r="I40" s="33"/>
      <c r="J40" s="33"/>
      <c r="K40" s="33"/>
      <c r="L40" s="33"/>
      <c r="M40" s="16"/>
      <c r="N40" s="45">
        <f t="shared" si="0"/>
        <v>0</v>
      </c>
      <c r="O40" s="78"/>
      <c r="P40" s="45"/>
    </row>
    <row r="41" spans="1:16">
      <c r="A41" s="21">
        <v>27</v>
      </c>
      <c r="B41" s="32" t="s">
        <v>181</v>
      </c>
      <c r="C41" s="32" t="s">
        <v>304</v>
      </c>
      <c r="D41" s="33">
        <v>33371</v>
      </c>
      <c r="E41" s="33">
        <v>18</v>
      </c>
      <c r="F41" s="33"/>
      <c r="G41" s="33"/>
      <c r="H41" s="33"/>
      <c r="I41" s="33"/>
      <c r="J41" s="33"/>
      <c r="K41" s="33"/>
      <c r="L41" s="33"/>
      <c r="M41" s="16"/>
      <c r="N41" s="45">
        <f t="shared" si="0"/>
        <v>0</v>
      </c>
      <c r="O41" s="78"/>
      <c r="P41" s="45"/>
    </row>
    <row r="42" spans="1:16">
      <c r="A42" s="21">
        <v>27</v>
      </c>
      <c r="B42" s="32" t="s">
        <v>74</v>
      </c>
      <c r="C42" s="32" t="s">
        <v>305</v>
      </c>
      <c r="D42" s="33">
        <v>28193</v>
      </c>
      <c r="E42" s="33" t="s">
        <v>135</v>
      </c>
      <c r="F42" s="33"/>
      <c r="G42" s="33"/>
      <c r="H42" s="33"/>
      <c r="I42" s="33"/>
      <c r="J42" s="33"/>
      <c r="K42" s="33"/>
      <c r="L42" s="33"/>
      <c r="M42" s="16"/>
      <c r="N42" s="45">
        <f t="shared" si="0"/>
        <v>0</v>
      </c>
      <c r="O42" s="78"/>
      <c r="P42" s="45"/>
    </row>
    <row r="43" spans="1:16">
      <c r="A43" s="21">
        <v>27</v>
      </c>
      <c r="B43" s="32" t="s">
        <v>181</v>
      </c>
      <c r="C43" s="32" t="s">
        <v>182</v>
      </c>
      <c r="D43" s="33">
        <v>28391</v>
      </c>
      <c r="E43" s="33" t="s">
        <v>36</v>
      </c>
      <c r="F43" s="33"/>
      <c r="G43" s="33"/>
      <c r="H43" s="33"/>
      <c r="I43" s="33"/>
      <c r="J43" s="33"/>
      <c r="K43" s="33"/>
      <c r="L43" s="33"/>
      <c r="M43" s="16"/>
      <c r="N43" s="45">
        <f t="shared" si="0"/>
        <v>0</v>
      </c>
      <c r="O43" s="78"/>
      <c r="P43" s="45"/>
    </row>
    <row r="44" spans="1:16">
      <c r="A44" s="21">
        <v>32</v>
      </c>
      <c r="B44" s="32" t="s">
        <v>306</v>
      </c>
      <c r="C44" s="32" t="s">
        <v>307</v>
      </c>
      <c r="D44" s="33">
        <v>27751</v>
      </c>
      <c r="E44" s="93">
        <v>18</v>
      </c>
      <c r="F44" s="33"/>
      <c r="G44" s="33"/>
      <c r="H44" s="33"/>
      <c r="I44" s="33"/>
      <c r="J44" s="33"/>
      <c r="K44" s="33"/>
      <c r="L44" s="33"/>
      <c r="M44" s="16"/>
      <c r="N44" s="45">
        <f t="shared" si="0"/>
        <v>0</v>
      </c>
      <c r="O44" s="78"/>
      <c r="P44" s="45"/>
    </row>
    <row r="45" spans="1:16">
      <c r="A45" s="21">
        <v>32</v>
      </c>
      <c r="B45" s="32" t="s">
        <v>218</v>
      </c>
      <c r="C45" s="32" t="s">
        <v>308</v>
      </c>
      <c r="D45" s="33">
        <v>27753</v>
      </c>
      <c r="E45" s="93">
        <v>18</v>
      </c>
      <c r="F45" s="33"/>
      <c r="G45" s="33"/>
      <c r="H45" s="33"/>
      <c r="I45" s="33"/>
      <c r="J45" s="33"/>
      <c r="K45" s="33"/>
      <c r="L45" s="33"/>
      <c r="M45" s="16"/>
      <c r="N45" s="45">
        <f t="shared" ref="N45:N76" si="1">SUM(F45:L45)</f>
        <v>0</v>
      </c>
      <c r="O45" s="78"/>
      <c r="P45" s="45"/>
    </row>
    <row r="46" spans="1:16">
      <c r="A46" s="21">
        <v>32</v>
      </c>
      <c r="B46" s="32" t="s">
        <v>84</v>
      </c>
      <c r="C46" s="32" t="s">
        <v>85</v>
      </c>
      <c r="D46" s="33">
        <v>27754</v>
      </c>
      <c r="E46" s="93">
        <v>18</v>
      </c>
      <c r="F46" s="33"/>
      <c r="G46" s="33"/>
      <c r="H46" s="33"/>
      <c r="I46" s="33"/>
      <c r="J46" s="33"/>
      <c r="K46" s="33"/>
      <c r="L46" s="33"/>
      <c r="M46" s="16"/>
      <c r="N46" s="45">
        <f t="shared" si="1"/>
        <v>0</v>
      </c>
      <c r="O46" s="78"/>
      <c r="P46" s="45"/>
    </row>
    <row r="47" spans="1:16">
      <c r="A47" s="21">
        <v>32</v>
      </c>
      <c r="B47" s="32" t="s">
        <v>174</v>
      </c>
      <c r="C47" s="32" t="s">
        <v>309</v>
      </c>
      <c r="D47" s="33">
        <v>27755</v>
      </c>
      <c r="E47" s="93">
        <v>18</v>
      </c>
      <c r="F47" s="33"/>
      <c r="G47" s="33"/>
      <c r="H47" s="33"/>
      <c r="I47" s="33"/>
      <c r="J47" s="33"/>
      <c r="K47" s="33"/>
      <c r="L47" s="33"/>
      <c r="M47" s="16"/>
      <c r="N47" s="45">
        <f t="shared" si="1"/>
        <v>0</v>
      </c>
      <c r="O47" s="78"/>
      <c r="P47" s="45"/>
    </row>
    <row r="48" spans="1:16">
      <c r="A48" s="21">
        <v>32</v>
      </c>
      <c r="B48" s="32" t="s">
        <v>117</v>
      </c>
      <c r="C48" s="32" t="s">
        <v>118</v>
      </c>
      <c r="D48" s="33">
        <v>27749</v>
      </c>
      <c r="E48" s="93">
        <v>18</v>
      </c>
      <c r="F48" s="33"/>
      <c r="G48" s="33"/>
      <c r="H48" s="33"/>
      <c r="I48" s="33"/>
      <c r="J48" s="33"/>
      <c r="K48" s="33"/>
      <c r="L48" s="33"/>
      <c r="M48" s="16"/>
      <c r="N48" s="45">
        <f t="shared" si="1"/>
        <v>0</v>
      </c>
      <c r="O48" s="78"/>
      <c r="P48" s="45"/>
    </row>
    <row r="49" spans="1:16">
      <c r="A49" s="21">
        <v>32</v>
      </c>
      <c r="B49" s="102" t="s">
        <v>310</v>
      </c>
      <c r="C49" s="102" t="s">
        <v>311</v>
      </c>
      <c r="D49" s="44">
        <v>27752</v>
      </c>
      <c r="E49" s="17">
        <v>18</v>
      </c>
      <c r="F49" s="44"/>
      <c r="G49" s="33"/>
      <c r="H49" s="33"/>
      <c r="I49" s="33"/>
      <c r="J49" s="44"/>
      <c r="K49" s="33"/>
      <c r="L49" s="33"/>
      <c r="M49" s="16"/>
      <c r="N49" s="45">
        <f t="shared" si="1"/>
        <v>0</v>
      </c>
      <c r="O49" s="78"/>
      <c r="P49" s="45"/>
    </row>
    <row r="50" spans="1:16">
      <c r="A50" s="21">
        <v>32</v>
      </c>
      <c r="B50" s="37" t="s">
        <v>254</v>
      </c>
      <c r="C50" s="37" t="s">
        <v>255</v>
      </c>
      <c r="D50" s="44">
        <v>28777</v>
      </c>
      <c r="E50" s="17">
        <v>18</v>
      </c>
      <c r="F50" s="44"/>
      <c r="G50" s="33"/>
      <c r="H50" s="33"/>
      <c r="I50" s="44"/>
      <c r="J50" s="16"/>
      <c r="K50" s="33"/>
      <c r="L50" s="33"/>
      <c r="M50" s="16"/>
      <c r="N50" s="45">
        <f t="shared" si="1"/>
        <v>0</v>
      </c>
      <c r="O50" s="78"/>
      <c r="P50" s="45"/>
    </row>
    <row r="51" spans="1:16">
      <c r="A51" s="21">
        <v>32</v>
      </c>
      <c r="B51" s="32" t="s">
        <v>312</v>
      </c>
      <c r="C51" s="32" t="s">
        <v>313</v>
      </c>
      <c r="D51" s="33">
        <v>26070</v>
      </c>
      <c r="E51" s="93">
        <v>18</v>
      </c>
      <c r="F51" s="33"/>
      <c r="G51" s="33"/>
      <c r="H51" s="33"/>
      <c r="I51" s="33"/>
      <c r="J51" s="33"/>
      <c r="K51" s="33"/>
      <c r="L51" s="33"/>
      <c r="M51" s="16"/>
      <c r="N51" s="45">
        <f t="shared" si="1"/>
        <v>0</v>
      </c>
      <c r="O51" s="78"/>
      <c r="P51" s="45"/>
    </row>
    <row r="52" spans="1:16">
      <c r="A52" s="21">
        <v>32</v>
      </c>
      <c r="B52" s="32" t="s">
        <v>314</v>
      </c>
      <c r="C52" s="32" t="s">
        <v>24</v>
      </c>
      <c r="D52" s="33">
        <v>31318</v>
      </c>
      <c r="E52" s="93">
        <v>18</v>
      </c>
      <c r="F52" s="33"/>
      <c r="G52" s="33"/>
      <c r="H52" s="33"/>
      <c r="I52" s="33"/>
      <c r="J52" s="33"/>
      <c r="K52" s="33"/>
      <c r="L52" s="33"/>
      <c r="M52" s="16"/>
      <c r="N52" s="45">
        <f t="shared" si="1"/>
        <v>0</v>
      </c>
      <c r="O52" s="78"/>
      <c r="P52" s="45"/>
    </row>
    <row r="53" spans="1:16">
      <c r="A53" s="21">
        <v>32</v>
      </c>
      <c r="B53" s="32" t="s">
        <v>30</v>
      </c>
      <c r="C53" s="32" t="s">
        <v>73</v>
      </c>
      <c r="D53" s="33">
        <v>11439</v>
      </c>
      <c r="E53" s="93">
        <v>18</v>
      </c>
      <c r="F53" s="33"/>
      <c r="G53" s="33"/>
      <c r="H53" s="33"/>
      <c r="I53" s="33"/>
      <c r="J53" s="33"/>
      <c r="K53" s="33"/>
      <c r="L53" s="33"/>
      <c r="M53" s="16"/>
      <c r="N53" s="45">
        <f t="shared" si="1"/>
        <v>0</v>
      </c>
      <c r="O53" s="78"/>
      <c r="P53" s="45"/>
    </row>
    <row r="54" spans="1:16">
      <c r="A54" s="21">
        <v>32</v>
      </c>
      <c r="B54" s="32" t="s">
        <v>81</v>
      </c>
      <c r="C54" s="32" t="s">
        <v>315</v>
      </c>
      <c r="D54" s="33">
        <v>11443</v>
      </c>
      <c r="E54" s="93">
        <v>18</v>
      </c>
      <c r="F54" s="33"/>
      <c r="G54" s="33"/>
      <c r="H54" s="33"/>
      <c r="I54" s="33"/>
      <c r="J54" s="33"/>
      <c r="K54" s="33"/>
      <c r="L54" s="33"/>
      <c r="M54" s="16"/>
      <c r="N54" s="45">
        <f t="shared" si="1"/>
        <v>0</v>
      </c>
      <c r="O54" s="78"/>
      <c r="P54" s="45"/>
    </row>
    <row r="55" spans="1:16">
      <c r="A55" s="21">
        <v>32</v>
      </c>
      <c r="B55" s="32" t="s">
        <v>316</v>
      </c>
      <c r="C55" s="32" t="s">
        <v>317</v>
      </c>
      <c r="D55" s="33">
        <v>19875</v>
      </c>
      <c r="E55" s="93">
        <v>18</v>
      </c>
      <c r="F55" s="33"/>
      <c r="G55" s="33"/>
      <c r="H55" s="33"/>
      <c r="I55" s="33"/>
      <c r="J55" s="33"/>
      <c r="K55" s="33"/>
      <c r="L55" s="33"/>
      <c r="M55" s="16"/>
      <c r="N55" s="45">
        <f t="shared" si="1"/>
        <v>0</v>
      </c>
      <c r="O55" s="78"/>
      <c r="P55" s="45"/>
    </row>
    <row r="56" spans="1:16">
      <c r="A56" s="21">
        <v>32</v>
      </c>
      <c r="B56" s="33" t="s">
        <v>280</v>
      </c>
      <c r="C56" s="92" t="s">
        <v>98</v>
      </c>
      <c r="D56" s="33">
        <v>10898</v>
      </c>
      <c r="E56" s="33" t="s">
        <v>99</v>
      </c>
      <c r="F56" s="33"/>
      <c r="G56" s="33"/>
      <c r="H56" s="33"/>
      <c r="I56" s="33"/>
      <c r="J56" s="33"/>
      <c r="K56" s="33"/>
      <c r="L56" s="33"/>
      <c r="M56" s="16"/>
      <c r="N56" s="45">
        <f t="shared" si="1"/>
        <v>0</v>
      </c>
      <c r="O56" s="78"/>
      <c r="P56" s="45"/>
    </row>
    <row r="57" spans="1:16">
      <c r="A57" s="21">
        <v>32</v>
      </c>
      <c r="B57" s="32" t="s">
        <v>208</v>
      </c>
      <c r="C57" s="32" t="s">
        <v>209</v>
      </c>
      <c r="D57" s="33">
        <v>32682</v>
      </c>
      <c r="E57" s="33" t="s">
        <v>99</v>
      </c>
      <c r="F57" s="44"/>
      <c r="G57" s="33"/>
      <c r="H57" s="33"/>
      <c r="I57" s="16"/>
      <c r="J57" s="44"/>
      <c r="K57" s="33"/>
      <c r="L57" s="33"/>
      <c r="M57" s="16"/>
      <c r="N57" s="45">
        <f t="shared" si="1"/>
        <v>0</v>
      </c>
      <c r="O57" s="78"/>
      <c r="P57" s="45"/>
    </row>
    <row r="58" spans="1:16">
      <c r="A58" s="21"/>
      <c r="B58" s="32" t="s">
        <v>103</v>
      </c>
      <c r="C58" s="32" t="s">
        <v>104</v>
      </c>
      <c r="D58" s="33">
        <v>23426</v>
      </c>
      <c r="E58" s="93" t="s">
        <v>105</v>
      </c>
      <c r="F58" s="33"/>
      <c r="G58" s="33"/>
      <c r="H58" s="33"/>
      <c r="I58" s="33"/>
      <c r="J58" s="33"/>
      <c r="K58" s="33"/>
      <c r="L58" s="33"/>
      <c r="M58" s="16"/>
      <c r="N58" s="45">
        <f t="shared" si="1"/>
        <v>0</v>
      </c>
      <c r="O58" s="78"/>
      <c r="P58" s="45">
        <f t="shared" ref="P58:P64" si="2">SUM(N58:O58)</f>
        <v>0</v>
      </c>
    </row>
    <row r="59" spans="1:16">
      <c r="A59" s="21"/>
      <c r="B59" s="32"/>
      <c r="C59" s="32"/>
      <c r="D59" s="33"/>
      <c r="E59" s="93"/>
      <c r="F59" s="33"/>
      <c r="G59" s="33"/>
      <c r="H59" s="33"/>
      <c r="I59" s="33"/>
      <c r="J59" s="33"/>
      <c r="K59" s="33"/>
      <c r="L59" s="33"/>
      <c r="M59" s="16"/>
      <c r="N59" s="45">
        <f t="shared" si="1"/>
        <v>0</v>
      </c>
      <c r="O59" s="78"/>
      <c r="P59" s="45">
        <f t="shared" si="2"/>
        <v>0</v>
      </c>
    </row>
    <row r="60" spans="1:16">
      <c r="A60" s="21"/>
      <c r="B60" s="32"/>
      <c r="C60" s="32"/>
      <c r="D60" s="33"/>
      <c r="E60" s="93"/>
      <c r="F60" s="33"/>
      <c r="G60" s="33"/>
      <c r="H60" s="33"/>
      <c r="I60" s="33"/>
      <c r="J60" s="33"/>
      <c r="K60" s="33"/>
      <c r="L60" s="33"/>
      <c r="M60" s="16"/>
      <c r="N60" s="45">
        <f t="shared" si="1"/>
        <v>0</v>
      </c>
      <c r="O60" s="78"/>
      <c r="P60" s="45">
        <f t="shared" si="2"/>
        <v>0</v>
      </c>
    </row>
    <row r="61" spans="1:16">
      <c r="B61" s="32"/>
      <c r="C61" s="32"/>
      <c r="D61" s="33"/>
      <c r="E61" s="93"/>
      <c r="F61" s="33"/>
      <c r="G61" s="33"/>
      <c r="H61" s="33"/>
      <c r="I61" s="33"/>
      <c r="J61" s="33"/>
      <c r="K61" s="33"/>
      <c r="L61" s="33"/>
      <c r="M61" s="16"/>
      <c r="N61" s="45">
        <f t="shared" si="1"/>
        <v>0</v>
      </c>
      <c r="O61" s="78"/>
      <c r="P61" s="45">
        <f t="shared" si="2"/>
        <v>0</v>
      </c>
    </row>
    <row r="62" spans="1:16">
      <c r="B62" s="32"/>
      <c r="C62" s="32"/>
      <c r="D62" s="33"/>
      <c r="E62" s="93"/>
      <c r="F62" s="33"/>
      <c r="G62" s="33"/>
      <c r="H62" s="33"/>
      <c r="I62" s="33"/>
      <c r="J62" s="33"/>
      <c r="K62" s="33"/>
      <c r="L62" s="33"/>
      <c r="M62" s="16"/>
      <c r="N62" s="45">
        <f t="shared" si="1"/>
        <v>0</v>
      </c>
      <c r="O62" s="78"/>
      <c r="P62" s="45">
        <f t="shared" si="2"/>
        <v>0</v>
      </c>
    </row>
    <row r="63" spans="1:16">
      <c r="B63" s="32"/>
      <c r="C63" s="32"/>
      <c r="D63" s="33"/>
      <c r="E63" s="93"/>
      <c r="F63" s="33"/>
      <c r="G63" s="33"/>
      <c r="H63" s="33"/>
      <c r="I63" s="33"/>
      <c r="J63" s="33"/>
      <c r="K63" s="33"/>
      <c r="L63" s="33"/>
      <c r="M63" s="16"/>
      <c r="N63" s="45">
        <f t="shared" si="1"/>
        <v>0</v>
      </c>
      <c r="O63" s="78"/>
      <c r="P63" s="45">
        <f t="shared" si="2"/>
        <v>0</v>
      </c>
    </row>
    <row r="64" spans="1:16">
      <c r="B64" s="32"/>
      <c r="C64" s="32"/>
      <c r="D64" s="33"/>
      <c r="E64" s="93"/>
      <c r="F64" s="33"/>
      <c r="G64" s="33"/>
      <c r="H64" s="33"/>
      <c r="I64" s="33"/>
      <c r="J64" s="33"/>
      <c r="K64" s="33"/>
      <c r="L64" s="33"/>
      <c r="M64" s="16"/>
      <c r="N64" s="45">
        <f t="shared" si="1"/>
        <v>0</v>
      </c>
      <c r="O64" s="78"/>
      <c r="P64" s="45">
        <f t="shared" si="2"/>
        <v>0</v>
      </c>
    </row>
    <row r="65" spans="2:16">
      <c r="B65" s="33"/>
      <c r="C65" s="33"/>
      <c r="D65" s="33"/>
      <c r="E65" s="93"/>
      <c r="F65" s="33"/>
      <c r="G65" s="33"/>
      <c r="H65" s="33"/>
      <c r="I65" s="33"/>
      <c r="J65" s="33"/>
      <c r="K65" s="33"/>
      <c r="L65" s="33"/>
      <c r="M65" s="16"/>
      <c r="N65" s="45">
        <f t="shared" si="1"/>
        <v>0</v>
      </c>
      <c r="O65" s="78"/>
      <c r="P65" s="45"/>
    </row>
    <row r="66" spans="2:16">
      <c r="B66" s="33"/>
      <c r="C66" s="33"/>
      <c r="D66" s="33"/>
      <c r="E66" s="93"/>
      <c r="F66" s="33"/>
      <c r="G66" s="33"/>
      <c r="H66" s="33"/>
      <c r="I66" s="33"/>
      <c r="J66" s="33"/>
      <c r="K66" s="33"/>
      <c r="L66" s="33"/>
      <c r="M66" s="16"/>
      <c r="N66" s="45">
        <f t="shared" si="1"/>
        <v>0</v>
      </c>
      <c r="O66" s="78"/>
      <c r="P66" s="45"/>
    </row>
    <row r="67" spans="2:16">
      <c r="B67" s="32" t="s">
        <v>193</v>
      </c>
      <c r="C67" s="32" t="s">
        <v>194</v>
      </c>
      <c r="D67" s="33">
        <v>11736</v>
      </c>
      <c r="E67" s="93">
        <v>18</v>
      </c>
      <c r="F67" s="33"/>
      <c r="G67" s="33"/>
      <c r="H67" s="33"/>
      <c r="I67" s="33"/>
      <c r="J67" s="33"/>
      <c r="K67" s="33"/>
      <c r="L67" s="33"/>
      <c r="M67" s="16"/>
      <c r="N67" s="45">
        <f t="shared" si="1"/>
        <v>0</v>
      </c>
      <c r="O67" s="78"/>
      <c r="P67" s="45"/>
    </row>
    <row r="68" spans="2:16">
      <c r="B68" s="32" t="s">
        <v>79</v>
      </c>
      <c r="C68" s="32" t="s">
        <v>33</v>
      </c>
      <c r="D68" s="33">
        <v>11451</v>
      </c>
      <c r="E68" s="93">
        <v>18</v>
      </c>
      <c r="F68" s="33"/>
      <c r="G68" s="33"/>
      <c r="H68" s="33"/>
      <c r="I68" s="33"/>
      <c r="J68" s="33"/>
      <c r="K68" s="33"/>
      <c r="L68" s="33"/>
      <c r="M68" s="16"/>
      <c r="N68" s="45">
        <f t="shared" si="1"/>
        <v>0</v>
      </c>
      <c r="O68" s="78"/>
      <c r="P68" s="45"/>
    </row>
    <row r="69" spans="2:16">
      <c r="B69" s="32" t="s">
        <v>270</v>
      </c>
      <c r="C69" s="32" t="s">
        <v>271</v>
      </c>
      <c r="D69" s="33">
        <v>11756</v>
      </c>
      <c r="E69" s="93">
        <v>18</v>
      </c>
      <c r="F69" s="33"/>
      <c r="G69" s="33"/>
      <c r="H69" s="33"/>
      <c r="I69" s="33"/>
      <c r="J69" s="33"/>
      <c r="K69" s="33"/>
      <c r="L69" s="33"/>
      <c r="M69" s="16"/>
      <c r="N69" s="45">
        <f t="shared" si="1"/>
        <v>0</v>
      </c>
      <c r="O69" s="78"/>
      <c r="P69" s="45"/>
    </row>
    <row r="70" spans="2:16">
      <c r="B70" s="32" t="s">
        <v>185</v>
      </c>
      <c r="C70" s="32" t="s">
        <v>318</v>
      </c>
      <c r="D70" s="33">
        <v>19876</v>
      </c>
      <c r="E70" s="93">
        <v>18</v>
      </c>
      <c r="F70" s="33"/>
      <c r="G70" s="33"/>
      <c r="H70" s="33"/>
      <c r="I70" s="33"/>
      <c r="J70" s="33"/>
      <c r="K70" s="33"/>
      <c r="L70" s="33"/>
      <c r="M70" s="16"/>
      <c r="N70" s="45">
        <f t="shared" si="1"/>
        <v>0</v>
      </c>
      <c r="O70" s="78"/>
      <c r="P70" s="45"/>
    </row>
    <row r="71" spans="2:16">
      <c r="B71" s="102" t="s">
        <v>101</v>
      </c>
      <c r="C71" s="102" t="s">
        <v>102</v>
      </c>
      <c r="D71" s="44">
        <v>31279</v>
      </c>
      <c r="E71" s="17" t="s">
        <v>19</v>
      </c>
      <c r="F71" s="33"/>
      <c r="G71" s="33"/>
      <c r="H71" s="33"/>
      <c r="I71" s="33"/>
      <c r="J71" s="33"/>
      <c r="K71" s="33"/>
      <c r="L71" s="33"/>
      <c r="M71" s="16"/>
      <c r="N71" s="45">
        <f t="shared" si="1"/>
        <v>0</v>
      </c>
      <c r="O71" s="78"/>
      <c r="P71" s="45"/>
    </row>
    <row r="72" spans="2:16">
      <c r="B72" s="32" t="s">
        <v>103</v>
      </c>
      <c r="C72" s="32" t="s">
        <v>104</v>
      </c>
      <c r="D72" s="33">
        <v>23426</v>
      </c>
      <c r="E72" s="93" t="s">
        <v>19</v>
      </c>
      <c r="F72" s="33"/>
      <c r="G72" s="33"/>
      <c r="H72" s="33"/>
      <c r="I72" s="33"/>
      <c r="J72" s="33"/>
      <c r="K72" s="33"/>
      <c r="L72" s="33"/>
      <c r="M72" s="16"/>
      <c r="N72" s="45">
        <f t="shared" si="1"/>
        <v>0</v>
      </c>
      <c r="O72" s="78"/>
      <c r="P72" s="45"/>
    </row>
    <row r="73" spans="2:16">
      <c r="B73" s="32" t="s">
        <v>51</v>
      </c>
      <c r="C73" s="32" t="s">
        <v>27</v>
      </c>
      <c r="D73" s="33">
        <v>28322</v>
      </c>
      <c r="E73" s="93" t="s">
        <v>19</v>
      </c>
      <c r="F73" s="33"/>
      <c r="G73" s="33"/>
      <c r="H73" s="33"/>
      <c r="I73" s="33"/>
      <c r="J73" s="33"/>
      <c r="K73" s="33"/>
      <c r="L73" s="33"/>
      <c r="M73" s="16"/>
      <c r="N73" s="45">
        <f t="shared" si="1"/>
        <v>0</v>
      </c>
      <c r="O73" s="78"/>
      <c r="P73" s="45"/>
    </row>
    <row r="74" spans="2:16">
      <c r="B74" s="32" t="s">
        <v>319</v>
      </c>
      <c r="C74" s="32" t="s">
        <v>163</v>
      </c>
      <c r="D74" s="33">
        <v>32097</v>
      </c>
      <c r="E74" s="93" t="s">
        <v>19</v>
      </c>
      <c r="F74" s="33"/>
      <c r="G74" s="33"/>
      <c r="H74" s="33"/>
      <c r="I74" s="33"/>
      <c r="J74" s="33"/>
      <c r="K74" s="33"/>
      <c r="L74" s="33"/>
      <c r="M74" s="16"/>
      <c r="N74" s="45">
        <f t="shared" si="1"/>
        <v>0</v>
      </c>
      <c r="O74" s="78"/>
      <c r="P74" s="45"/>
    </row>
    <row r="75" spans="2:16">
      <c r="B75" s="32" t="s">
        <v>179</v>
      </c>
      <c r="C75" s="32" t="s">
        <v>320</v>
      </c>
      <c r="D75" s="33">
        <v>34087</v>
      </c>
      <c r="E75" s="93" t="s">
        <v>19</v>
      </c>
      <c r="F75" s="33"/>
      <c r="G75" s="33"/>
      <c r="H75" s="33"/>
      <c r="I75" s="33"/>
      <c r="J75" s="33"/>
      <c r="K75" s="33"/>
      <c r="L75" s="33"/>
      <c r="M75" s="16"/>
      <c r="N75" s="45">
        <f t="shared" si="1"/>
        <v>0</v>
      </c>
      <c r="O75" s="78"/>
      <c r="P75" s="45"/>
    </row>
    <row r="76" spans="2:16">
      <c r="B76" s="32" t="s">
        <v>321</v>
      </c>
      <c r="C76" s="32" t="s">
        <v>322</v>
      </c>
      <c r="D76" s="33"/>
      <c r="E76" s="93" t="s">
        <v>19</v>
      </c>
      <c r="F76" s="33"/>
      <c r="G76" s="33"/>
      <c r="H76" s="33"/>
      <c r="I76" s="33"/>
      <c r="J76" s="33"/>
      <c r="K76" s="33"/>
      <c r="L76" s="33"/>
      <c r="M76" s="16"/>
      <c r="N76" s="45">
        <f t="shared" si="1"/>
        <v>0</v>
      </c>
      <c r="O76" s="78"/>
      <c r="P76" s="45"/>
    </row>
    <row r="77" spans="2:16">
      <c r="B77" s="102" t="s">
        <v>142</v>
      </c>
      <c r="C77" s="102" t="s">
        <v>323</v>
      </c>
      <c r="D77" s="44">
        <v>27417</v>
      </c>
      <c r="E77" s="17" t="s">
        <v>63</v>
      </c>
      <c r="F77" s="33"/>
      <c r="G77" s="33"/>
      <c r="H77" s="33"/>
      <c r="I77" s="33"/>
      <c r="J77" s="33"/>
      <c r="K77" s="33"/>
      <c r="L77" s="33"/>
      <c r="M77" s="16"/>
      <c r="N77" s="45">
        <f t="shared" ref="N77:N92" si="3">SUM(F77:L77)</f>
        <v>0</v>
      </c>
      <c r="O77" s="78"/>
      <c r="P77" s="45"/>
    </row>
    <row r="78" spans="2:16">
      <c r="B78" s="32" t="s">
        <v>324</v>
      </c>
      <c r="C78" s="32" t="s">
        <v>203</v>
      </c>
      <c r="D78" s="33">
        <v>34208</v>
      </c>
      <c r="E78" s="93" t="s">
        <v>63</v>
      </c>
      <c r="F78" s="33"/>
      <c r="G78" s="33"/>
      <c r="H78" s="33"/>
      <c r="I78" s="33"/>
      <c r="J78" s="33"/>
      <c r="K78" s="33"/>
      <c r="L78" s="33"/>
      <c r="M78" s="16"/>
      <c r="N78" s="45">
        <f t="shared" si="3"/>
        <v>0</v>
      </c>
      <c r="O78" s="78"/>
      <c r="P78" s="45"/>
    </row>
    <row r="79" spans="2:16">
      <c r="B79" s="32" t="s">
        <v>53</v>
      </c>
      <c r="C79" s="32" t="s">
        <v>178</v>
      </c>
      <c r="D79" s="33">
        <v>31121</v>
      </c>
      <c r="E79" s="93" t="s">
        <v>210</v>
      </c>
      <c r="F79" s="33"/>
      <c r="G79" s="33"/>
      <c r="H79" s="33"/>
      <c r="I79" s="33"/>
      <c r="J79" s="33"/>
      <c r="K79" s="33"/>
      <c r="L79" s="33"/>
      <c r="M79" s="16"/>
      <c r="N79" s="45">
        <f t="shared" si="3"/>
        <v>0</v>
      </c>
      <c r="O79" s="78"/>
      <c r="P79" s="45"/>
    </row>
    <row r="80" spans="2:16">
      <c r="B80" s="32" t="s">
        <v>325</v>
      </c>
      <c r="C80" s="32" t="s">
        <v>326</v>
      </c>
      <c r="D80" s="33">
        <v>31118</v>
      </c>
      <c r="E80" s="93" t="s">
        <v>210</v>
      </c>
      <c r="F80" s="33"/>
      <c r="G80" s="33"/>
      <c r="H80" s="33"/>
      <c r="I80" s="33"/>
      <c r="J80" s="33"/>
      <c r="K80" s="33"/>
      <c r="L80" s="33"/>
      <c r="M80" s="16"/>
      <c r="N80" s="45">
        <f t="shared" si="3"/>
        <v>0</v>
      </c>
      <c r="O80" s="78"/>
      <c r="P80" s="45"/>
    </row>
    <row r="81" spans="2:16">
      <c r="B81" s="32" t="s">
        <v>177</v>
      </c>
      <c r="C81" s="32" t="s">
        <v>178</v>
      </c>
      <c r="D81" s="33">
        <v>31122</v>
      </c>
      <c r="E81" s="93" t="s">
        <v>210</v>
      </c>
      <c r="F81" s="33"/>
      <c r="G81" s="33"/>
      <c r="H81" s="33"/>
      <c r="I81" s="33"/>
      <c r="J81" s="33"/>
      <c r="K81" s="33"/>
      <c r="L81" s="33"/>
      <c r="M81" s="16"/>
      <c r="N81" s="45">
        <f t="shared" si="3"/>
        <v>0</v>
      </c>
      <c r="O81" s="78"/>
      <c r="P81" s="45"/>
    </row>
    <row r="82" spans="2:16">
      <c r="B82" s="32" t="s">
        <v>249</v>
      </c>
      <c r="C82" s="32" t="s">
        <v>253</v>
      </c>
      <c r="D82" s="33">
        <v>29546</v>
      </c>
      <c r="E82" s="93" t="s">
        <v>36</v>
      </c>
      <c r="F82" s="33"/>
      <c r="G82" s="33"/>
      <c r="H82" s="33"/>
      <c r="I82" s="33"/>
      <c r="J82" s="33"/>
      <c r="K82" s="33"/>
      <c r="L82" s="33"/>
      <c r="M82" s="16"/>
      <c r="N82" s="45">
        <f t="shared" si="3"/>
        <v>0</v>
      </c>
      <c r="O82" s="78"/>
      <c r="P82" s="45"/>
    </row>
    <row r="83" spans="2:16">
      <c r="B83" s="32" t="s">
        <v>327</v>
      </c>
      <c r="C83" s="32" t="s">
        <v>328</v>
      </c>
      <c r="D83" s="33">
        <v>19443</v>
      </c>
      <c r="E83" s="93" t="s">
        <v>36</v>
      </c>
      <c r="F83" s="33"/>
      <c r="G83" s="33"/>
      <c r="H83" s="33"/>
      <c r="I83" s="33"/>
      <c r="J83" s="33"/>
      <c r="K83" s="33"/>
      <c r="L83" s="33"/>
      <c r="M83" s="16"/>
      <c r="N83" s="45">
        <f t="shared" si="3"/>
        <v>0</v>
      </c>
      <c r="O83" s="78"/>
      <c r="P83" s="45"/>
    </row>
    <row r="84" spans="2:16">
      <c r="B84" s="102" t="s">
        <v>319</v>
      </c>
      <c r="C84" s="102" t="s">
        <v>250</v>
      </c>
      <c r="D84" s="44">
        <v>11950</v>
      </c>
      <c r="E84" s="17" t="s">
        <v>36</v>
      </c>
      <c r="F84" s="33"/>
      <c r="G84" s="33"/>
      <c r="H84" s="33"/>
      <c r="I84" s="33"/>
      <c r="J84" s="33"/>
      <c r="K84" s="33"/>
      <c r="L84" s="33"/>
      <c r="M84" s="16"/>
      <c r="N84" s="45">
        <f t="shared" si="3"/>
        <v>0</v>
      </c>
      <c r="O84" s="78"/>
      <c r="P84" s="45"/>
    </row>
    <row r="85" spans="2:16">
      <c r="B85" s="32" t="s">
        <v>181</v>
      </c>
      <c r="C85" s="32" t="s">
        <v>182</v>
      </c>
      <c r="D85" s="33">
        <v>28931</v>
      </c>
      <c r="E85" s="93" t="s">
        <v>36</v>
      </c>
      <c r="F85" s="33"/>
      <c r="G85" s="33"/>
      <c r="H85" s="33"/>
      <c r="I85" s="33"/>
      <c r="J85" s="33"/>
      <c r="K85" s="33"/>
      <c r="L85" s="33"/>
      <c r="M85" s="16"/>
      <c r="N85" s="45">
        <f t="shared" si="3"/>
        <v>0</v>
      </c>
      <c r="O85" s="78"/>
      <c r="P85" s="45"/>
    </row>
    <row r="86" spans="2:16">
      <c r="B86" s="102" t="s">
        <v>185</v>
      </c>
      <c r="C86" s="102" t="s">
        <v>50</v>
      </c>
      <c r="D86" s="44">
        <v>14752</v>
      </c>
      <c r="E86" s="17" t="s">
        <v>36</v>
      </c>
      <c r="F86" s="33"/>
      <c r="G86" s="33"/>
      <c r="H86" s="33"/>
      <c r="I86" s="33"/>
      <c r="J86" s="33"/>
      <c r="K86" s="33"/>
      <c r="L86" s="33"/>
      <c r="M86" s="16"/>
      <c r="N86" s="45">
        <f t="shared" si="3"/>
        <v>0</v>
      </c>
      <c r="O86" s="78"/>
      <c r="P86" s="45"/>
    </row>
    <row r="87" spans="2:16">
      <c r="B87" s="32" t="s">
        <v>218</v>
      </c>
      <c r="C87" s="32" t="s">
        <v>313</v>
      </c>
      <c r="D87" s="33">
        <v>32476</v>
      </c>
      <c r="E87" s="93" t="s">
        <v>135</v>
      </c>
      <c r="F87" s="33"/>
      <c r="G87" s="33"/>
      <c r="H87" s="33"/>
      <c r="I87" s="33"/>
      <c r="J87" s="33"/>
      <c r="K87" s="33"/>
      <c r="L87" s="33"/>
      <c r="M87" s="16"/>
      <c r="N87" s="45">
        <f t="shared" si="3"/>
        <v>0</v>
      </c>
      <c r="O87" s="78"/>
      <c r="P87" s="45"/>
    </row>
    <row r="88" spans="2:16">
      <c r="B88" s="32" t="s">
        <v>51</v>
      </c>
      <c r="C88" s="32" t="s">
        <v>27</v>
      </c>
      <c r="D88" s="33"/>
      <c r="E88" s="93" t="s">
        <v>135</v>
      </c>
      <c r="F88" s="33"/>
      <c r="G88" s="33"/>
      <c r="H88" s="33"/>
      <c r="I88" s="33"/>
      <c r="J88" s="33"/>
      <c r="K88" s="33"/>
      <c r="L88" s="33"/>
      <c r="M88" s="16"/>
      <c r="N88" s="45">
        <f t="shared" si="3"/>
        <v>0</v>
      </c>
      <c r="O88" s="78"/>
      <c r="P88" s="45"/>
    </row>
    <row r="89" spans="2:16">
      <c r="B89" s="32" t="s">
        <v>74</v>
      </c>
      <c r="C89" s="32" t="s">
        <v>329</v>
      </c>
      <c r="D89" s="33"/>
      <c r="E89" s="93" t="s">
        <v>135</v>
      </c>
      <c r="F89" s="33"/>
      <c r="G89" s="33"/>
      <c r="H89" s="33"/>
      <c r="I89" s="33"/>
      <c r="J89" s="33"/>
      <c r="K89" s="33"/>
      <c r="L89" s="33"/>
      <c r="M89" s="16"/>
      <c r="N89" s="45">
        <f t="shared" si="3"/>
        <v>0</v>
      </c>
      <c r="O89" s="78"/>
      <c r="P89" s="45"/>
    </row>
    <row r="90" spans="2:16">
      <c r="B90" s="32" t="s">
        <v>74</v>
      </c>
      <c r="C90" s="32" t="s">
        <v>330</v>
      </c>
      <c r="D90" s="33">
        <v>23430</v>
      </c>
      <c r="E90" s="93" t="s">
        <v>135</v>
      </c>
      <c r="F90" s="33"/>
      <c r="G90" s="33"/>
      <c r="H90" s="33"/>
      <c r="I90" s="33"/>
      <c r="J90" s="33"/>
      <c r="K90" s="33"/>
      <c r="L90" s="33"/>
      <c r="M90" s="16"/>
      <c r="N90" s="45">
        <f t="shared" si="3"/>
        <v>0</v>
      </c>
      <c r="O90" s="78"/>
      <c r="P90" s="45"/>
    </row>
    <row r="91" spans="2:16">
      <c r="B91" s="32" t="s">
        <v>331</v>
      </c>
      <c r="C91" s="32" t="s">
        <v>155</v>
      </c>
      <c r="D91" s="33">
        <v>33591</v>
      </c>
      <c r="E91" s="93" t="s">
        <v>105</v>
      </c>
      <c r="F91" s="33"/>
      <c r="G91" s="33"/>
      <c r="H91" s="33"/>
      <c r="I91" s="33"/>
      <c r="J91" s="33"/>
      <c r="K91" s="33"/>
      <c r="L91" s="33"/>
      <c r="M91" s="16"/>
      <c r="N91" s="45">
        <f t="shared" si="3"/>
        <v>0</v>
      </c>
      <c r="O91" s="78"/>
      <c r="P91" s="45"/>
    </row>
    <row r="92" spans="2:16">
      <c r="B92" s="197" t="s">
        <v>121</v>
      </c>
      <c r="C92" s="97" t="s">
        <v>27</v>
      </c>
      <c r="D92" s="97">
        <v>34729</v>
      </c>
      <c r="E92" s="99" t="s">
        <v>105</v>
      </c>
      <c r="N92" s="45">
        <f t="shared" si="3"/>
        <v>0</v>
      </c>
      <c r="O92" s="78"/>
    </row>
    <row r="93" spans="2:16">
      <c r="B93" s="197" t="s">
        <v>181</v>
      </c>
      <c r="C93" s="97" t="s">
        <v>629</v>
      </c>
      <c r="D93" s="97">
        <v>34854</v>
      </c>
      <c r="E93" s="99" t="s">
        <v>105</v>
      </c>
      <c r="N93" s="45"/>
      <c r="O93" s="78"/>
    </row>
    <row r="94" spans="2:16">
      <c r="N94" s="45">
        <f>SUM(F94:L94)</f>
        <v>0</v>
      </c>
      <c r="O94" s="78"/>
    </row>
    <row r="95" spans="2:16">
      <c r="N95" s="45">
        <f>SUM(F95:L95)</f>
        <v>0</v>
      </c>
      <c r="O95" s="78"/>
    </row>
    <row r="96" spans="2:16">
      <c r="N96" s="45">
        <f>SUM(F96:L96)</f>
        <v>0</v>
      </c>
      <c r="O96" s="78"/>
    </row>
    <row r="97" spans="14:15">
      <c r="N97" s="45">
        <f>SUM(F97:L97)</f>
        <v>0</v>
      </c>
      <c r="O97" s="78"/>
    </row>
    <row r="98" spans="14:15">
      <c r="N98" s="45">
        <f>SUM(F98:L98)</f>
        <v>0</v>
      </c>
    </row>
    <row r="99" spans="14:15">
      <c r="N99" s="75">
        <f t="shared" ref="N99:N141" si="4">SUM(F99:M99)</f>
        <v>0</v>
      </c>
    </row>
    <row r="100" spans="14:15">
      <c r="N100" s="75">
        <f t="shared" si="4"/>
        <v>0</v>
      </c>
    </row>
    <row r="101" spans="14:15">
      <c r="N101" s="75">
        <f t="shared" si="4"/>
        <v>0</v>
      </c>
    </row>
    <row r="102" spans="14:15">
      <c r="N102" s="75">
        <f t="shared" si="4"/>
        <v>0</v>
      </c>
    </row>
    <row r="103" spans="14:15">
      <c r="N103" s="75">
        <f t="shared" si="4"/>
        <v>0</v>
      </c>
    </row>
    <row r="104" spans="14:15">
      <c r="N104" s="75">
        <f t="shared" si="4"/>
        <v>0</v>
      </c>
    </row>
    <row r="105" spans="14:15">
      <c r="N105" s="75">
        <f t="shared" si="4"/>
        <v>0</v>
      </c>
    </row>
    <row r="106" spans="14:15">
      <c r="N106" s="75">
        <f t="shared" si="4"/>
        <v>0</v>
      </c>
    </row>
    <row r="107" spans="14:15">
      <c r="N107" s="75">
        <f t="shared" si="4"/>
        <v>0</v>
      </c>
    </row>
    <row r="108" spans="14:15">
      <c r="N108" s="75">
        <f t="shared" si="4"/>
        <v>0</v>
      </c>
    </row>
    <row r="109" spans="14:15">
      <c r="N109" s="75">
        <f t="shared" si="4"/>
        <v>0</v>
      </c>
    </row>
    <row r="110" spans="14:15">
      <c r="N110" s="75">
        <f t="shared" si="4"/>
        <v>0</v>
      </c>
    </row>
    <row r="111" spans="14:15">
      <c r="N111" s="75">
        <f t="shared" si="4"/>
        <v>0</v>
      </c>
    </row>
    <row r="112" spans="14:15">
      <c r="N112" s="75">
        <f t="shared" si="4"/>
        <v>0</v>
      </c>
    </row>
    <row r="113" spans="14:14">
      <c r="N113" s="75">
        <f t="shared" si="4"/>
        <v>0</v>
      </c>
    </row>
    <row r="114" spans="14:14">
      <c r="N114" s="75">
        <f t="shared" si="4"/>
        <v>0</v>
      </c>
    </row>
    <row r="115" spans="14:14">
      <c r="N115" s="75">
        <f t="shared" si="4"/>
        <v>0</v>
      </c>
    </row>
    <row r="116" spans="14:14">
      <c r="N116" s="75">
        <f t="shared" si="4"/>
        <v>0</v>
      </c>
    </row>
    <row r="117" spans="14:14">
      <c r="N117" s="75">
        <f t="shared" si="4"/>
        <v>0</v>
      </c>
    </row>
    <row r="118" spans="14:14">
      <c r="N118" s="75">
        <f t="shared" si="4"/>
        <v>0</v>
      </c>
    </row>
    <row r="119" spans="14:14">
      <c r="N119" s="75">
        <f t="shared" si="4"/>
        <v>0</v>
      </c>
    </row>
    <row r="120" spans="14:14">
      <c r="N120" s="75">
        <f t="shared" si="4"/>
        <v>0</v>
      </c>
    </row>
    <row r="121" spans="14:14">
      <c r="N121" s="75">
        <f t="shared" si="4"/>
        <v>0</v>
      </c>
    </row>
    <row r="122" spans="14:14">
      <c r="N122" s="75">
        <f t="shared" si="4"/>
        <v>0</v>
      </c>
    </row>
    <row r="123" spans="14:14">
      <c r="N123" s="75">
        <f t="shared" si="4"/>
        <v>0</v>
      </c>
    </row>
    <row r="124" spans="14:14">
      <c r="N124" s="75">
        <f t="shared" si="4"/>
        <v>0</v>
      </c>
    </row>
    <row r="125" spans="14:14">
      <c r="N125" s="75">
        <f t="shared" si="4"/>
        <v>0</v>
      </c>
    </row>
    <row r="126" spans="14:14">
      <c r="N126" s="75">
        <f t="shared" si="4"/>
        <v>0</v>
      </c>
    </row>
    <row r="127" spans="14:14">
      <c r="N127" s="75">
        <f t="shared" si="4"/>
        <v>0</v>
      </c>
    </row>
    <row r="128" spans="14:14">
      <c r="N128" s="75">
        <f t="shared" si="4"/>
        <v>0</v>
      </c>
    </row>
    <row r="129" spans="14:14">
      <c r="N129" s="75">
        <f t="shared" si="4"/>
        <v>0</v>
      </c>
    </row>
    <row r="130" spans="14:14">
      <c r="N130" s="75">
        <f t="shared" si="4"/>
        <v>0</v>
      </c>
    </row>
    <row r="131" spans="14:14">
      <c r="N131" s="75">
        <f t="shared" si="4"/>
        <v>0</v>
      </c>
    </row>
    <row r="132" spans="14:14">
      <c r="N132" s="75">
        <f t="shared" si="4"/>
        <v>0</v>
      </c>
    </row>
    <row r="133" spans="14:14">
      <c r="N133" s="75">
        <f t="shared" si="4"/>
        <v>0</v>
      </c>
    </row>
    <row r="134" spans="14:14">
      <c r="N134" s="75">
        <f t="shared" si="4"/>
        <v>0</v>
      </c>
    </row>
    <row r="135" spans="14:14">
      <c r="N135" s="75">
        <f t="shared" si="4"/>
        <v>0</v>
      </c>
    </row>
    <row r="136" spans="14:14">
      <c r="N136" s="75">
        <f t="shared" si="4"/>
        <v>0</v>
      </c>
    </row>
    <row r="137" spans="14:14">
      <c r="N137" s="75">
        <f t="shared" si="4"/>
        <v>0</v>
      </c>
    </row>
    <row r="138" spans="14:14">
      <c r="N138" s="75">
        <f t="shared" si="4"/>
        <v>0</v>
      </c>
    </row>
    <row r="139" spans="14:14">
      <c r="N139" s="75">
        <f t="shared" si="4"/>
        <v>0</v>
      </c>
    </row>
    <row r="140" spans="14:14">
      <c r="N140" s="75">
        <f t="shared" si="4"/>
        <v>0</v>
      </c>
    </row>
    <row r="141" spans="14:14">
      <c r="N141" s="75">
        <f t="shared" si="4"/>
        <v>0</v>
      </c>
    </row>
    <row r="142" spans="14:14">
      <c r="N142" s="75">
        <f t="shared" ref="N142:N200" si="5">SUM(F142:M142)</f>
        <v>0</v>
      </c>
    </row>
    <row r="143" spans="14:14">
      <c r="N143" s="75">
        <f t="shared" si="5"/>
        <v>0</v>
      </c>
    </row>
    <row r="144" spans="14:14">
      <c r="N144" s="75">
        <f t="shared" si="5"/>
        <v>0</v>
      </c>
    </row>
    <row r="145" spans="14:14">
      <c r="N145" s="75">
        <f t="shared" si="5"/>
        <v>0</v>
      </c>
    </row>
    <row r="146" spans="14:14">
      <c r="N146" s="75">
        <f t="shared" si="5"/>
        <v>0</v>
      </c>
    </row>
    <row r="147" spans="14:14">
      <c r="N147" s="75">
        <f t="shared" si="5"/>
        <v>0</v>
      </c>
    </row>
    <row r="148" spans="14:14">
      <c r="N148" s="75">
        <f t="shared" si="5"/>
        <v>0</v>
      </c>
    </row>
    <row r="149" spans="14:14">
      <c r="N149" s="75">
        <f t="shared" si="5"/>
        <v>0</v>
      </c>
    </row>
    <row r="150" spans="14:14">
      <c r="N150" s="75">
        <f t="shared" si="5"/>
        <v>0</v>
      </c>
    </row>
    <row r="151" spans="14:14">
      <c r="N151" s="75">
        <f t="shared" si="5"/>
        <v>0</v>
      </c>
    </row>
    <row r="152" spans="14:14">
      <c r="N152" s="75">
        <f t="shared" si="5"/>
        <v>0</v>
      </c>
    </row>
    <row r="153" spans="14:14">
      <c r="N153" s="75">
        <f t="shared" si="5"/>
        <v>0</v>
      </c>
    </row>
    <row r="154" spans="14:14">
      <c r="N154" s="75">
        <f t="shared" si="5"/>
        <v>0</v>
      </c>
    </row>
    <row r="155" spans="14:14">
      <c r="N155" s="75">
        <f t="shared" si="5"/>
        <v>0</v>
      </c>
    </row>
    <row r="156" spans="14:14">
      <c r="N156" s="75">
        <f t="shared" si="5"/>
        <v>0</v>
      </c>
    </row>
    <row r="157" spans="14:14">
      <c r="N157" s="75">
        <f t="shared" si="5"/>
        <v>0</v>
      </c>
    </row>
    <row r="158" spans="14:14">
      <c r="N158" s="75">
        <f t="shared" si="5"/>
        <v>0</v>
      </c>
    </row>
    <row r="159" spans="14:14">
      <c r="N159" s="75">
        <f t="shared" si="5"/>
        <v>0</v>
      </c>
    </row>
    <row r="160" spans="14:14">
      <c r="N160" s="75">
        <f t="shared" si="5"/>
        <v>0</v>
      </c>
    </row>
    <row r="161" spans="14:14">
      <c r="N161" s="75">
        <f t="shared" si="5"/>
        <v>0</v>
      </c>
    </row>
    <row r="162" spans="14:14">
      <c r="N162" s="75">
        <f t="shared" si="5"/>
        <v>0</v>
      </c>
    </row>
    <row r="163" spans="14:14">
      <c r="N163" s="75">
        <f t="shared" si="5"/>
        <v>0</v>
      </c>
    </row>
    <row r="164" spans="14:14">
      <c r="N164" s="75">
        <f t="shared" si="5"/>
        <v>0</v>
      </c>
    </row>
    <row r="165" spans="14:14">
      <c r="N165" s="75">
        <f t="shared" si="5"/>
        <v>0</v>
      </c>
    </row>
    <row r="166" spans="14:14">
      <c r="N166" s="75">
        <f t="shared" si="5"/>
        <v>0</v>
      </c>
    </row>
    <row r="167" spans="14:14">
      <c r="N167" s="75">
        <f t="shared" si="5"/>
        <v>0</v>
      </c>
    </row>
    <row r="168" spans="14:14">
      <c r="N168" s="75">
        <f t="shared" si="5"/>
        <v>0</v>
      </c>
    </row>
    <row r="169" spans="14:14">
      <c r="N169" s="75">
        <f t="shared" si="5"/>
        <v>0</v>
      </c>
    </row>
    <row r="170" spans="14:14">
      <c r="N170" s="75">
        <f t="shared" si="5"/>
        <v>0</v>
      </c>
    </row>
    <row r="171" spans="14:14">
      <c r="N171" s="75">
        <f t="shared" si="5"/>
        <v>0</v>
      </c>
    </row>
    <row r="172" spans="14:14">
      <c r="N172" s="75">
        <f t="shared" si="5"/>
        <v>0</v>
      </c>
    </row>
    <row r="173" spans="14:14">
      <c r="N173" s="75">
        <f t="shared" si="5"/>
        <v>0</v>
      </c>
    </row>
    <row r="174" spans="14:14">
      <c r="N174" s="75">
        <f t="shared" si="5"/>
        <v>0</v>
      </c>
    </row>
    <row r="175" spans="14:14">
      <c r="N175" s="75">
        <f t="shared" si="5"/>
        <v>0</v>
      </c>
    </row>
    <row r="176" spans="14:14">
      <c r="N176" s="75">
        <f t="shared" si="5"/>
        <v>0</v>
      </c>
    </row>
    <row r="177" spans="14:14">
      <c r="N177" s="75">
        <f t="shared" si="5"/>
        <v>0</v>
      </c>
    </row>
    <row r="178" spans="14:14">
      <c r="N178" s="75">
        <f t="shared" si="5"/>
        <v>0</v>
      </c>
    </row>
    <row r="179" spans="14:14">
      <c r="N179" s="75">
        <f t="shared" si="5"/>
        <v>0</v>
      </c>
    </row>
    <row r="180" spans="14:14">
      <c r="N180" s="75">
        <f t="shared" si="5"/>
        <v>0</v>
      </c>
    </row>
    <row r="181" spans="14:14">
      <c r="N181" s="75">
        <f t="shared" si="5"/>
        <v>0</v>
      </c>
    </row>
    <row r="182" spans="14:14">
      <c r="N182" s="75">
        <f t="shared" si="5"/>
        <v>0</v>
      </c>
    </row>
    <row r="183" spans="14:14">
      <c r="N183" s="75">
        <f t="shared" si="5"/>
        <v>0</v>
      </c>
    </row>
    <row r="184" spans="14:14">
      <c r="N184" s="75">
        <f t="shared" si="5"/>
        <v>0</v>
      </c>
    </row>
    <row r="185" spans="14:14">
      <c r="N185" s="75">
        <f t="shared" si="5"/>
        <v>0</v>
      </c>
    </row>
    <row r="186" spans="14:14">
      <c r="N186" s="75">
        <f t="shared" si="5"/>
        <v>0</v>
      </c>
    </row>
    <row r="187" spans="14:14">
      <c r="N187" s="75">
        <f t="shared" si="5"/>
        <v>0</v>
      </c>
    </row>
    <row r="188" spans="14:14">
      <c r="N188" s="75">
        <f t="shared" si="5"/>
        <v>0</v>
      </c>
    </row>
    <row r="189" spans="14:14">
      <c r="N189" s="75">
        <f t="shared" si="5"/>
        <v>0</v>
      </c>
    </row>
    <row r="190" spans="14:14">
      <c r="N190" s="75">
        <f t="shared" si="5"/>
        <v>0</v>
      </c>
    </row>
    <row r="191" spans="14:14">
      <c r="N191" s="75">
        <f t="shared" si="5"/>
        <v>0</v>
      </c>
    </row>
    <row r="192" spans="14:14">
      <c r="N192" s="75">
        <f t="shared" si="5"/>
        <v>0</v>
      </c>
    </row>
    <row r="193" spans="14:14">
      <c r="N193" s="75">
        <f t="shared" si="5"/>
        <v>0</v>
      </c>
    </row>
    <row r="194" spans="14:14">
      <c r="N194" s="75">
        <f t="shared" si="5"/>
        <v>0</v>
      </c>
    </row>
    <row r="195" spans="14:14">
      <c r="N195" s="75">
        <f t="shared" si="5"/>
        <v>0</v>
      </c>
    </row>
    <row r="196" spans="14:14">
      <c r="N196" s="75">
        <f t="shared" si="5"/>
        <v>0</v>
      </c>
    </row>
    <row r="197" spans="14:14">
      <c r="N197" s="75">
        <f t="shared" si="5"/>
        <v>0</v>
      </c>
    </row>
    <row r="198" spans="14:14">
      <c r="N198" s="75">
        <f t="shared" si="5"/>
        <v>0</v>
      </c>
    </row>
    <row r="199" spans="14:14">
      <c r="N199" s="75">
        <f t="shared" si="5"/>
        <v>0</v>
      </c>
    </row>
    <row r="200" spans="14:14">
      <c r="N200" s="75">
        <f t="shared" si="5"/>
        <v>0</v>
      </c>
    </row>
  </sheetData>
  <sheetProtection selectLockedCells="1" selectUnlockedCells="1"/>
  <mergeCells count="12">
    <mergeCell ref="N1:N12"/>
    <mergeCell ref="O1:O12"/>
    <mergeCell ref="P1:P12"/>
    <mergeCell ref="A1:E12"/>
    <mergeCell ref="F1:F12"/>
    <mergeCell ref="G1:G12"/>
    <mergeCell ref="H1:H12"/>
    <mergeCell ref="I1:I12"/>
    <mergeCell ref="J1:J12"/>
    <mergeCell ref="K1:K12"/>
    <mergeCell ref="L1:L12"/>
    <mergeCell ref="M1:M12"/>
  </mergeCells>
  <pageMargins left="0.75" right="0.75" top="1" bottom="1" header="0.5" footer="0.5"/>
  <pageSetup paperSize="9" scale="93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AE303"/>
  <sheetViews>
    <sheetView showZeros="0" zoomScale="90" zoomScaleNormal="90" workbookViewId="0">
      <pane ySplit="12" topLeftCell="A13" activePane="bottomLeft" state="frozen"/>
      <selection activeCell="I1" sqref="I1"/>
      <selection pane="bottomLeft" activeCell="AB20" sqref="AB20"/>
    </sheetView>
  </sheetViews>
  <sheetFormatPr defaultColWidth="11.69140625" defaultRowHeight="15.9"/>
  <cols>
    <col min="1" max="1" width="9.3046875" style="21" customWidth="1"/>
    <col min="2" max="2" width="10.69140625" style="103" customWidth="1"/>
    <col min="3" max="3" width="12.69140625" style="103" customWidth="1"/>
    <col min="4" max="4" width="9.3046875" style="100" customWidth="1"/>
    <col min="5" max="5" width="9.3046875" style="77" customWidth="1"/>
    <col min="6" max="20" width="5.69140625" style="100" customWidth="1"/>
    <col min="21" max="21" width="5.69140625" style="75" customWidth="1"/>
    <col min="22" max="26" width="5.69140625" style="100" customWidth="1"/>
    <col min="27" max="27" width="4" style="100" customWidth="1"/>
    <col min="28" max="28" width="5.69140625" style="104" customWidth="1"/>
    <col min="29" max="30" width="4" style="79" customWidth="1"/>
    <col min="31" max="31" width="4" style="80" customWidth="1"/>
    <col min="32" max="16384" width="11.69140625" style="76"/>
  </cols>
  <sheetData>
    <row r="1" spans="1:31" ht="15" customHeight="1">
      <c r="A1" s="272" t="s">
        <v>332</v>
      </c>
      <c r="B1" s="272"/>
      <c r="C1" s="272"/>
      <c r="D1" s="272"/>
      <c r="E1" s="272"/>
      <c r="F1" s="263" t="s">
        <v>677</v>
      </c>
      <c r="G1" s="263" t="s">
        <v>678</v>
      </c>
      <c r="H1" s="263" t="s">
        <v>679</v>
      </c>
      <c r="I1" s="271" t="s">
        <v>630</v>
      </c>
      <c r="J1" s="271" t="s">
        <v>680</v>
      </c>
      <c r="K1" s="273" t="s">
        <v>295</v>
      </c>
      <c r="L1" s="274" t="s">
        <v>333</v>
      </c>
      <c r="M1" s="271" t="s">
        <v>297</v>
      </c>
      <c r="N1" s="263" t="s">
        <v>681</v>
      </c>
      <c r="O1" s="263" t="s">
        <v>334</v>
      </c>
      <c r="P1" s="266" t="s">
        <v>682</v>
      </c>
      <c r="Q1" s="263" t="s">
        <v>683</v>
      </c>
      <c r="R1" s="263" t="s">
        <v>684</v>
      </c>
      <c r="S1" s="263" t="s">
        <v>685</v>
      </c>
      <c r="T1" s="266"/>
      <c r="U1" s="263"/>
      <c r="V1" s="271"/>
      <c r="W1" s="266"/>
      <c r="X1" s="270"/>
      <c r="Z1" s="267"/>
      <c r="AA1" s="268"/>
      <c r="AB1" s="269" t="s">
        <v>335</v>
      </c>
      <c r="AC1" s="261"/>
      <c r="AD1" s="261"/>
      <c r="AE1" s="260"/>
    </row>
    <row r="2" spans="1:31">
      <c r="A2" s="272"/>
      <c r="B2" s="272"/>
      <c r="C2" s="272"/>
      <c r="D2" s="272"/>
      <c r="E2" s="272"/>
      <c r="F2" s="263"/>
      <c r="G2" s="263"/>
      <c r="H2" s="263"/>
      <c r="I2" s="263"/>
      <c r="J2" s="271"/>
      <c r="K2" s="273"/>
      <c r="L2" s="274"/>
      <c r="M2" s="271"/>
      <c r="N2" s="271"/>
      <c r="O2" s="271"/>
      <c r="P2" s="266"/>
      <c r="Q2" s="263"/>
      <c r="R2" s="263"/>
      <c r="S2" s="263"/>
      <c r="T2" s="266"/>
      <c r="U2" s="263"/>
      <c r="V2" s="271"/>
      <c r="W2" s="266"/>
      <c r="X2" s="270"/>
      <c r="Z2" s="267"/>
      <c r="AA2" s="268"/>
      <c r="AB2" s="269"/>
      <c r="AC2" s="261"/>
      <c r="AD2" s="261"/>
      <c r="AE2" s="260"/>
    </row>
    <row r="3" spans="1:31">
      <c r="A3" s="272"/>
      <c r="B3" s="272"/>
      <c r="C3" s="272"/>
      <c r="D3" s="272"/>
      <c r="E3" s="272"/>
      <c r="F3" s="263"/>
      <c r="G3" s="263"/>
      <c r="H3" s="263"/>
      <c r="I3" s="263"/>
      <c r="J3" s="271"/>
      <c r="K3" s="273"/>
      <c r="L3" s="274"/>
      <c r="M3" s="271"/>
      <c r="N3" s="271"/>
      <c r="O3" s="271"/>
      <c r="P3" s="266"/>
      <c r="Q3" s="263"/>
      <c r="R3" s="263"/>
      <c r="S3" s="263"/>
      <c r="T3" s="266"/>
      <c r="U3" s="263"/>
      <c r="V3" s="271"/>
      <c r="W3" s="266"/>
      <c r="X3" s="270"/>
      <c r="Z3" s="267"/>
      <c r="AA3" s="268"/>
      <c r="AB3" s="269"/>
      <c r="AC3" s="261"/>
      <c r="AD3" s="261"/>
      <c r="AE3" s="260"/>
    </row>
    <row r="4" spans="1:31">
      <c r="A4" s="272"/>
      <c r="B4" s="272"/>
      <c r="C4" s="272"/>
      <c r="D4" s="272"/>
      <c r="E4" s="272"/>
      <c r="F4" s="263"/>
      <c r="G4" s="263"/>
      <c r="H4" s="263"/>
      <c r="I4" s="263"/>
      <c r="J4" s="271"/>
      <c r="K4" s="273"/>
      <c r="L4" s="274"/>
      <c r="M4" s="271"/>
      <c r="N4" s="271"/>
      <c r="O4" s="271"/>
      <c r="P4" s="266"/>
      <c r="Q4" s="263"/>
      <c r="R4" s="263"/>
      <c r="S4" s="263"/>
      <c r="T4" s="266"/>
      <c r="U4" s="263"/>
      <c r="V4" s="271"/>
      <c r="W4" s="266"/>
      <c r="X4" s="270"/>
      <c r="Z4" s="267"/>
      <c r="AA4" s="268"/>
      <c r="AB4" s="269"/>
      <c r="AC4" s="261"/>
      <c r="AD4" s="261"/>
      <c r="AE4" s="260"/>
    </row>
    <row r="5" spans="1:31">
      <c r="A5" s="272"/>
      <c r="B5" s="272"/>
      <c r="C5" s="272"/>
      <c r="D5" s="272"/>
      <c r="E5" s="272"/>
      <c r="F5" s="263"/>
      <c r="G5" s="263"/>
      <c r="H5" s="263"/>
      <c r="I5" s="263"/>
      <c r="J5" s="271"/>
      <c r="K5" s="273"/>
      <c r="L5" s="274"/>
      <c r="M5" s="271"/>
      <c r="N5" s="271"/>
      <c r="O5" s="271"/>
      <c r="P5" s="266"/>
      <c r="Q5" s="263"/>
      <c r="R5" s="263"/>
      <c r="S5" s="263"/>
      <c r="T5" s="266"/>
      <c r="U5" s="263"/>
      <c r="V5" s="271"/>
      <c r="W5" s="266"/>
      <c r="X5" s="270"/>
      <c r="Z5" s="267"/>
      <c r="AA5" s="268"/>
      <c r="AB5" s="269"/>
      <c r="AC5" s="261"/>
      <c r="AD5" s="261"/>
      <c r="AE5" s="260"/>
    </row>
    <row r="6" spans="1:31">
      <c r="A6" s="272"/>
      <c r="B6" s="272"/>
      <c r="C6" s="272"/>
      <c r="D6" s="272"/>
      <c r="E6" s="272"/>
      <c r="F6" s="263"/>
      <c r="G6" s="263"/>
      <c r="H6" s="263"/>
      <c r="I6" s="263"/>
      <c r="J6" s="271"/>
      <c r="K6" s="273"/>
      <c r="L6" s="274"/>
      <c r="M6" s="271"/>
      <c r="N6" s="271"/>
      <c r="O6" s="271"/>
      <c r="P6" s="266"/>
      <c r="Q6" s="263"/>
      <c r="R6" s="263"/>
      <c r="S6" s="263"/>
      <c r="T6" s="266"/>
      <c r="U6" s="263"/>
      <c r="V6" s="271"/>
      <c r="W6" s="266"/>
      <c r="X6" s="270"/>
      <c r="Z6" s="267"/>
      <c r="AA6" s="268"/>
      <c r="AB6" s="269"/>
      <c r="AC6" s="261"/>
      <c r="AD6" s="261"/>
      <c r="AE6" s="260"/>
    </row>
    <row r="7" spans="1:31">
      <c r="A7" s="272"/>
      <c r="B7" s="272"/>
      <c r="C7" s="272"/>
      <c r="D7" s="272"/>
      <c r="E7" s="272"/>
      <c r="F7" s="263"/>
      <c r="G7" s="263"/>
      <c r="H7" s="263"/>
      <c r="I7" s="263"/>
      <c r="J7" s="271"/>
      <c r="K7" s="273"/>
      <c r="L7" s="274"/>
      <c r="M7" s="271"/>
      <c r="N7" s="271"/>
      <c r="O7" s="271"/>
      <c r="P7" s="266"/>
      <c r="Q7" s="263"/>
      <c r="R7" s="263"/>
      <c r="S7" s="263"/>
      <c r="T7" s="266"/>
      <c r="U7" s="263"/>
      <c r="V7" s="271"/>
      <c r="W7" s="266"/>
      <c r="X7" s="270"/>
      <c r="Z7" s="267"/>
      <c r="AA7" s="268"/>
      <c r="AB7" s="269"/>
      <c r="AC7" s="261"/>
      <c r="AD7" s="261"/>
      <c r="AE7" s="260"/>
    </row>
    <row r="8" spans="1:31">
      <c r="A8" s="272"/>
      <c r="B8" s="272"/>
      <c r="C8" s="272"/>
      <c r="D8" s="272"/>
      <c r="E8" s="272"/>
      <c r="F8" s="263"/>
      <c r="G8" s="263"/>
      <c r="H8" s="263"/>
      <c r="I8" s="263"/>
      <c r="J8" s="271"/>
      <c r="K8" s="273"/>
      <c r="L8" s="274"/>
      <c r="M8" s="271"/>
      <c r="N8" s="271"/>
      <c r="O8" s="271"/>
      <c r="P8" s="266"/>
      <c r="Q8" s="263"/>
      <c r="R8" s="263"/>
      <c r="S8" s="263"/>
      <c r="T8" s="266"/>
      <c r="U8" s="263"/>
      <c r="V8" s="271"/>
      <c r="W8" s="266"/>
      <c r="X8" s="270"/>
      <c r="Z8" s="267"/>
      <c r="AA8" s="268"/>
      <c r="AB8" s="269"/>
      <c r="AC8" s="261"/>
      <c r="AD8" s="261"/>
      <c r="AE8" s="260"/>
    </row>
    <row r="9" spans="1:31" ht="1" customHeight="1">
      <c r="A9" s="272"/>
      <c r="B9" s="272"/>
      <c r="C9" s="272"/>
      <c r="D9" s="272"/>
      <c r="E9" s="272"/>
      <c r="F9" s="263"/>
      <c r="G9" s="263"/>
      <c r="H9" s="263"/>
      <c r="I9" s="263"/>
      <c r="J9" s="263"/>
      <c r="K9" s="5"/>
      <c r="L9" s="274"/>
      <c r="M9" s="271"/>
      <c r="N9" s="271"/>
      <c r="O9" s="271"/>
      <c r="P9" s="266"/>
      <c r="Q9" s="263"/>
      <c r="R9" s="263"/>
      <c r="S9" s="263"/>
      <c r="T9" s="266"/>
      <c r="U9" s="263"/>
      <c r="V9" s="263"/>
      <c r="W9" s="266"/>
      <c r="Z9" s="267"/>
      <c r="AA9" s="268"/>
      <c r="AB9" s="269"/>
      <c r="AC9" s="261"/>
      <c r="AD9" s="261"/>
      <c r="AE9" s="260"/>
    </row>
    <row r="10" spans="1:31" ht="15.75" hidden="1" customHeight="1">
      <c r="A10" s="272"/>
      <c r="B10" s="272"/>
      <c r="C10" s="272"/>
      <c r="D10" s="272"/>
      <c r="E10" s="272"/>
      <c r="F10" s="263"/>
      <c r="G10" s="263"/>
      <c r="H10" s="263"/>
      <c r="I10" s="263"/>
      <c r="J10" s="263"/>
      <c r="L10" s="274"/>
      <c r="M10" s="271"/>
      <c r="N10" s="271"/>
      <c r="O10" s="271"/>
      <c r="P10" s="266"/>
      <c r="Q10" s="263"/>
      <c r="R10" s="263"/>
      <c r="S10" s="263"/>
      <c r="T10" s="266"/>
      <c r="U10" s="263"/>
      <c r="V10" s="263"/>
      <c r="W10" s="266"/>
      <c r="Z10" s="267"/>
      <c r="AA10" s="268"/>
      <c r="AB10" s="269"/>
      <c r="AC10" s="261"/>
      <c r="AD10" s="261"/>
      <c r="AE10" s="260"/>
    </row>
    <row r="11" spans="1:31" ht="15.75" hidden="1" customHeight="1">
      <c r="A11" s="272"/>
      <c r="B11" s="272"/>
      <c r="C11" s="272"/>
      <c r="D11" s="272"/>
      <c r="E11" s="272"/>
      <c r="F11" s="263"/>
      <c r="G11" s="263"/>
      <c r="H11" s="263"/>
      <c r="I11" s="263"/>
      <c r="J11" s="263"/>
      <c r="L11" s="274"/>
      <c r="M11" s="271"/>
      <c r="N11" s="271"/>
      <c r="O11" s="271"/>
      <c r="P11" s="266"/>
      <c r="Q11" s="263"/>
      <c r="R11" s="263"/>
      <c r="S11" s="263"/>
      <c r="T11" s="266"/>
      <c r="U11" s="263"/>
      <c r="V11" s="263"/>
      <c r="W11" s="266"/>
      <c r="Z11" s="267"/>
      <c r="AA11" s="268"/>
      <c r="AB11" s="269"/>
      <c r="AC11" s="261"/>
      <c r="AD11" s="261"/>
      <c r="AE11" s="260"/>
    </row>
    <row r="12" spans="1:31" ht="2.15" hidden="1" customHeight="1">
      <c r="A12" s="272"/>
      <c r="B12" s="272"/>
      <c r="C12" s="272"/>
      <c r="D12" s="272"/>
      <c r="E12" s="272"/>
      <c r="F12" s="263"/>
      <c r="G12" s="263"/>
      <c r="H12" s="263"/>
      <c r="I12" s="263"/>
      <c r="J12" s="263"/>
      <c r="L12" s="274"/>
      <c r="M12" s="271"/>
      <c r="N12" s="271"/>
      <c r="O12" s="271"/>
      <c r="P12" s="266"/>
      <c r="Q12" s="263"/>
      <c r="R12" s="263"/>
      <c r="S12" s="263"/>
      <c r="T12" s="266"/>
      <c r="U12" s="263"/>
      <c r="V12" s="263"/>
      <c r="W12" s="266"/>
      <c r="Z12" s="267"/>
      <c r="AA12" s="268"/>
      <c r="AB12" s="269"/>
      <c r="AC12" s="261"/>
      <c r="AD12" s="261"/>
      <c r="AE12" s="260"/>
    </row>
    <row r="13" spans="1:31">
      <c r="A13" s="45">
        <v>1</v>
      </c>
      <c r="B13" s="92" t="s">
        <v>133</v>
      </c>
      <c r="C13" s="92" t="s">
        <v>203</v>
      </c>
      <c r="D13" s="33">
        <v>27128</v>
      </c>
      <c r="E13" s="93" t="s">
        <v>76</v>
      </c>
      <c r="F13" s="16"/>
      <c r="G13" s="16">
        <v>2</v>
      </c>
      <c r="H13" s="16">
        <v>12</v>
      </c>
      <c r="I13" s="16"/>
      <c r="J13" s="16"/>
      <c r="K13" s="16">
        <v>4</v>
      </c>
      <c r="L13" s="16"/>
      <c r="M13" s="16">
        <v>4</v>
      </c>
      <c r="N13" s="16"/>
      <c r="O13" s="16"/>
      <c r="P13" s="16"/>
      <c r="Q13" s="16"/>
      <c r="R13" s="16"/>
      <c r="S13" s="16">
        <v>6</v>
      </c>
      <c r="T13" s="16"/>
      <c r="U13" s="44"/>
      <c r="V13" s="16"/>
      <c r="W13" s="16"/>
      <c r="X13" s="16"/>
      <c r="Y13" s="16"/>
      <c r="Z13" s="16"/>
      <c r="AA13" s="16"/>
      <c r="AB13" s="105">
        <f t="shared" ref="AB13:AB76" si="0">SUM(F13:X13)</f>
        <v>28</v>
      </c>
      <c r="AC13" s="16"/>
      <c r="AD13" s="16"/>
      <c r="AE13" s="21"/>
    </row>
    <row r="14" spans="1:31">
      <c r="A14" s="45">
        <v>2</v>
      </c>
      <c r="B14" s="32" t="s">
        <v>361</v>
      </c>
      <c r="C14" s="32" t="s">
        <v>240</v>
      </c>
      <c r="D14" s="33">
        <v>31557</v>
      </c>
      <c r="E14" s="33" t="s">
        <v>340</v>
      </c>
      <c r="F14" s="16"/>
      <c r="G14" s="16"/>
      <c r="H14" s="16"/>
      <c r="I14" s="16"/>
      <c r="J14" s="16"/>
      <c r="K14" s="16"/>
      <c r="L14" s="16">
        <v>12</v>
      </c>
      <c r="M14" s="16">
        <v>12</v>
      </c>
      <c r="N14" s="16"/>
      <c r="O14" s="16"/>
      <c r="P14" s="16">
        <v>3</v>
      </c>
      <c r="Q14" s="16"/>
      <c r="R14" s="16"/>
      <c r="S14" s="16"/>
      <c r="T14" s="16"/>
      <c r="U14" s="44"/>
      <c r="V14" s="16"/>
      <c r="W14" s="16"/>
      <c r="X14" s="16"/>
      <c r="Y14" s="16"/>
      <c r="Z14" s="16"/>
      <c r="AA14" s="16"/>
      <c r="AB14" s="105">
        <f t="shared" si="0"/>
        <v>27</v>
      </c>
      <c r="AC14" s="16"/>
      <c r="AD14" s="16"/>
      <c r="AE14" s="21"/>
    </row>
    <row r="15" spans="1:31">
      <c r="A15" s="45">
        <v>2</v>
      </c>
      <c r="B15" s="32" t="s">
        <v>346</v>
      </c>
      <c r="C15" s="32" t="s">
        <v>33</v>
      </c>
      <c r="D15" s="33">
        <v>30739</v>
      </c>
      <c r="E15" s="33" t="s">
        <v>340</v>
      </c>
      <c r="F15" s="16"/>
      <c r="G15" s="16"/>
      <c r="H15" s="16"/>
      <c r="I15" s="16"/>
      <c r="J15" s="16"/>
      <c r="K15" s="16"/>
      <c r="L15" s="16">
        <v>12</v>
      </c>
      <c r="M15" s="16">
        <v>12</v>
      </c>
      <c r="N15" s="16"/>
      <c r="O15" s="16"/>
      <c r="P15" s="16">
        <v>3</v>
      </c>
      <c r="Q15" s="16"/>
      <c r="R15" s="16"/>
      <c r="S15" s="16"/>
      <c r="T15" s="16"/>
      <c r="U15" s="44"/>
      <c r="V15" s="16"/>
      <c r="W15" s="16"/>
      <c r="X15" s="16"/>
      <c r="Y15" s="16"/>
      <c r="Z15" s="16"/>
      <c r="AA15" s="16"/>
      <c r="AB15" s="105">
        <f t="shared" si="0"/>
        <v>27</v>
      </c>
      <c r="AC15" s="16"/>
      <c r="AD15" s="16"/>
      <c r="AE15" s="21"/>
    </row>
    <row r="16" spans="1:31" ht="15.75" customHeight="1">
      <c r="A16" s="45">
        <v>2</v>
      </c>
      <c r="B16" s="92" t="s">
        <v>103</v>
      </c>
      <c r="C16" s="92" t="s">
        <v>351</v>
      </c>
      <c r="D16" s="33">
        <v>28191</v>
      </c>
      <c r="E16" s="93" t="s">
        <v>350</v>
      </c>
      <c r="F16" s="16"/>
      <c r="G16" s="16"/>
      <c r="H16" s="16"/>
      <c r="I16" s="16"/>
      <c r="J16" s="16"/>
      <c r="K16" s="16">
        <v>16</v>
      </c>
      <c r="L16" s="16"/>
      <c r="M16" s="16">
        <v>4</v>
      </c>
      <c r="N16" s="16">
        <v>6</v>
      </c>
      <c r="O16" s="16"/>
      <c r="P16" s="16"/>
      <c r="Q16" s="16"/>
      <c r="R16" s="16"/>
      <c r="S16" s="16">
        <v>1</v>
      </c>
      <c r="T16" s="16"/>
      <c r="U16" s="44"/>
      <c r="V16" s="16"/>
      <c r="W16" s="16"/>
      <c r="X16" s="16"/>
      <c r="Y16" s="16"/>
      <c r="Z16" s="16"/>
      <c r="AA16" s="16"/>
      <c r="AB16" s="105">
        <f t="shared" si="0"/>
        <v>27</v>
      </c>
      <c r="AC16" s="44"/>
      <c r="AD16" s="16"/>
      <c r="AE16" s="21"/>
    </row>
    <row r="17" spans="1:31">
      <c r="A17" s="45">
        <v>5</v>
      </c>
      <c r="B17" s="103" t="s">
        <v>470</v>
      </c>
      <c r="C17" s="103" t="s">
        <v>639</v>
      </c>
      <c r="D17" s="100">
        <v>35156</v>
      </c>
      <c r="E17" s="77" t="s">
        <v>303</v>
      </c>
      <c r="H17" s="100">
        <v>2</v>
      </c>
      <c r="I17" s="100">
        <v>16</v>
      </c>
      <c r="M17" s="100">
        <v>4</v>
      </c>
      <c r="AB17" s="105">
        <f t="shared" si="0"/>
        <v>22</v>
      </c>
      <c r="AC17" s="16"/>
      <c r="AD17" s="44"/>
      <c r="AE17" s="21"/>
    </row>
    <row r="18" spans="1:31">
      <c r="A18" s="45">
        <v>5</v>
      </c>
      <c r="B18" s="32" t="s">
        <v>74</v>
      </c>
      <c r="C18" s="32" t="s">
        <v>305</v>
      </c>
      <c r="D18" s="33">
        <v>28193</v>
      </c>
      <c r="E18" s="77" t="s">
        <v>210</v>
      </c>
      <c r="F18" s="16"/>
      <c r="G18" s="16">
        <v>2</v>
      </c>
      <c r="H18" s="16">
        <v>4</v>
      </c>
      <c r="I18" s="16"/>
      <c r="J18" s="16"/>
      <c r="K18" s="16"/>
      <c r="L18" s="16"/>
      <c r="M18" s="16">
        <v>16</v>
      </c>
      <c r="N18" s="16"/>
      <c r="O18" s="16"/>
      <c r="P18" s="16"/>
      <c r="Q18" s="16"/>
      <c r="R18" s="16"/>
      <c r="S18" s="16"/>
      <c r="T18" s="16"/>
      <c r="U18" s="44"/>
      <c r="V18" s="16"/>
      <c r="W18" s="16"/>
      <c r="X18" s="16"/>
      <c r="Y18" s="16"/>
      <c r="Z18" s="16"/>
      <c r="AA18" s="16"/>
      <c r="AB18" s="105">
        <f t="shared" si="0"/>
        <v>22</v>
      </c>
      <c r="AC18" s="16"/>
      <c r="AD18" s="16"/>
      <c r="AE18" s="21"/>
    </row>
    <row r="19" spans="1:31">
      <c r="A19" s="45">
        <v>5</v>
      </c>
      <c r="B19" s="32" t="s">
        <v>354</v>
      </c>
      <c r="C19" s="32" t="s">
        <v>355</v>
      </c>
      <c r="D19" s="33">
        <v>32866</v>
      </c>
      <c r="E19" s="33" t="s">
        <v>303</v>
      </c>
      <c r="F19" s="16"/>
      <c r="G19" s="16"/>
      <c r="H19" s="16"/>
      <c r="I19" s="16">
        <v>12</v>
      </c>
      <c r="J19" s="16"/>
      <c r="K19" s="16"/>
      <c r="L19" s="16"/>
      <c r="M19" s="16">
        <v>6</v>
      </c>
      <c r="N19" s="16">
        <v>2</v>
      </c>
      <c r="O19" s="16">
        <v>2</v>
      </c>
      <c r="P19" s="16"/>
      <c r="Q19" s="16"/>
      <c r="R19" s="16"/>
      <c r="S19" s="16"/>
      <c r="T19" s="16"/>
      <c r="U19" s="44"/>
      <c r="V19" s="16"/>
      <c r="W19" s="16"/>
      <c r="X19" s="16"/>
      <c r="Y19" s="16"/>
      <c r="Z19" s="16"/>
      <c r="AA19" s="16"/>
      <c r="AB19" s="105">
        <f t="shared" si="0"/>
        <v>22</v>
      </c>
      <c r="AC19" s="16"/>
      <c r="AD19" s="16"/>
      <c r="AE19" s="21"/>
    </row>
    <row r="20" spans="1:31">
      <c r="A20" s="45">
        <v>5</v>
      </c>
      <c r="B20" s="15" t="s">
        <v>89</v>
      </c>
      <c r="C20" s="15" t="s">
        <v>302</v>
      </c>
      <c r="D20" s="16">
        <v>20684</v>
      </c>
      <c r="E20" s="17" t="s">
        <v>36</v>
      </c>
      <c r="F20" s="16"/>
      <c r="G20" s="16"/>
      <c r="H20" s="16">
        <v>8</v>
      </c>
      <c r="I20" s="16"/>
      <c r="J20" s="16"/>
      <c r="K20" s="16">
        <v>4</v>
      </c>
      <c r="L20" s="16"/>
      <c r="M20" s="16"/>
      <c r="N20" s="16"/>
      <c r="O20" s="16"/>
      <c r="P20" s="16">
        <v>8</v>
      </c>
      <c r="Q20" s="16"/>
      <c r="R20" s="16">
        <v>2</v>
      </c>
      <c r="S20" s="16"/>
      <c r="T20" s="16"/>
      <c r="U20" s="44"/>
      <c r="V20" s="16"/>
      <c r="W20" s="16"/>
      <c r="X20" s="16"/>
      <c r="Y20" s="16"/>
      <c r="Z20" s="16"/>
      <c r="AA20" s="16"/>
      <c r="AB20" s="105">
        <f t="shared" si="0"/>
        <v>22</v>
      </c>
      <c r="AD20" s="44"/>
      <c r="AE20" s="21"/>
    </row>
    <row r="21" spans="1:31">
      <c r="A21" s="45">
        <v>9</v>
      </c>
      <c r="B21" s="103" t="s">
        <v>512</v>
      </c>
      <c r="C21" s="103" t="s">
        <v>639</v>
      </c>
      <c r="D21" s="100">
        <v>35155</v>
      </c>
      <c r="E21" s="77" t="s">
        <v>303</v>
      </c>
      <c r="I21" s="100">
        <v>16</v>
      </c>
      <c r="M21" s="100">
        <v>4</v>
      </c>
      <c r="AB21" s="105">
        <f t="shared" si="0"/>
        <v>20</v>
      </c>
      <c r="AC21" s="16"/>
      <c r="AD21" s="16"/>
      <c r="AE21" s="21"/>
    </row>
    <row r="22" spans="1:31">
      <c r="A22" s="45">
        <v>10</v>
      </c>
      <c r="B22" s="15" t="s">
        <v>372</v>
      </c>
      <c r="C22" s="15" t="s">
        <v>373</v>
      </c>
      <c r="D22" s="16">
        <v>30089</v>
      </c>
      <c r="E22" s="17" t="s">
        <v>76</v>
      </c>
      <c r="F22" s="16"/>
      <c r="G22" s="16"/>
      <c r="H22" s="16">
        <v>12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v>6</v>
      </c>
      <c r="T22" s="16"/>
      <c r="U22" s="44"/>
      <c r="V22" s="16"/>
      <c r="W22" s="16"/>
      <c r="X22" s="16"/>
      <c r="Y22" s="16"/>
      <c r="Z22" s="16"/>
      <c r="AA22" s="16"/>
      <c r="AB22" s="105">
        <f t="shared" si="0"/>
        <v>18</v>
      </c>
      <c r="AC22" s="16"/>
      <c r="AD22" s="16"/>
      <c r="AE22" s="21"/>
    </row>
    <row r="23" spans="1:31" ht="15.75" customHeight="1">
      <c r="A23" s="45">
        <v>11</v>
      </c>
      <c r="B23" s="15" t="s">
        <v>461</v>
      </c>
      <c r="C23" s="15" t="s">
        <v>353</v>
      </c>
      <c r="D23" s="16">
        <v>24163</v>
      </c>
      <c r="E23" s="17" t="s">
        <v>210</v>
      </c>
      <c r="F23" s="16"/>
      <c r="G23" s="16"/>
      <c r="H23" s="16"/>
      <c r="I23" s="16"/>
      <c r="J23" s="16"/>
      <c r="K23" s="16"/>
      <c r="L23" s="16"/>
      <c r="M23" s="16">
        <v>16</v>
      </c>
      <c r="N23" s="16"/>
      <c r="O23" s="16"/>
      <c r="P23" s="16"/>
      <c r="Q23" s="16"/>
      <c r="R23" s="16"/>
      <c r="S23" s="16"/>
      <c r="T23" s="16"/>
      <c r="U23" s="44"/>
      <c r="V23" s="16"/>
      <c r="W23" s="16"/>
      <c r="X23" s="16"/>
      <c r="Y23" s="16"/>
      <c r="Z23" s="16"/>
      <c r="AA23" s="16"/>
      <c r="AB23" s="105">
        <f t="shared" si="0"/>
        <v>16</v>
      </c>
      <c r="AC23" s="16"/>
      <c r="AD23" s="16"/>
      <c r="AE23" s="21"/>
    </row>
    <row r="24" spans="1:31">
      <c r="A24" s="45">
        <v>11</v>
      </c>
      <c r="B24" s="32" t="s">
        <v>169</v>
      </c>
      <c r="C24" s="32" t="s">
        <v>170</v>
      </c>
      <c r="D24" s="33">
        <v>19113</v>
      </c>
      <c r="E24" s="33" t="s">
        <v>135</v>
      </c>
      <c r="F24" s="16"/>
      <c r="G24" s="16"/>
      <c r="H24" s="16"/>
      <c r="I24" s="16"/>
      <c r="J24" s="16"/>
      <c r="K24" s="16">
        <v>12</v>
      </c>
      <c r="L24" s="16">
        <v>2</v>
      </c>
      <c r="M24" s="16"/>
      <c r="N24" s="16"/>
      <c r="O24" s="16">
        <v>2</v>
      </c>
      <c r="P24" s="16"/>
      <c r="Q24" s="16"/>
      <c r="R24" s="16"/>
      <c r="S24" s="16"/>
      <c r="T24" s="16"/>
      <c r="U24" s="44"/>
      <c r="V24" s="16"/>
      <c r="W24" s="16"/>
      <c r="X24" s="16"/>
      <c r="Y24" s="16"/>
      <c r="Z24" s="16"/>
      <c r="AA24" s="16"/>
      <c r="AB24" s="105">
        <f t="shared" si="0"/>
        <v>16</v>
      </c>
      <c r="AC24" s="16"/>
      <c r="AD24" s="16"/>
      <c r="AE24" s="21"/>
    </row>
    <row r="25" spans="1:31">
      <c r="A25" s="45">
        <v>13</v>
      </c>
      <c r="B25" s="37" t="s">
        <v>181</v>
      </c>
      <c r="C25" s="37" t="s">
        <v>184</v>
      </c>
      <c r="D25" s="44">
        <v>11922</v>
      </c>
      <c r="E25" s="17" t="s">
        <v>36</v>
      </c>
      <c r="F25" s="16"/>
      <c r="G25" s="16"/>
      <c r="H25" s="16"/>
      <c r="I25" s="16">
        <v>4</v>
      </c>
      <c r="J25" s="16"/>
      <c r="K25" s="16"/>
      <c r="L25" s="16">
        <v>8</v>
      </c>
      <c r="M25" s="16"/>
      <c r="N25" s="16"/>
      <c r="O25" s="16">
        <v>3</v>
      </c>
      <c r="P25" s="16"/>
      <c r="Q25" s="16"/>
      <c r="R25" s="16"/>
      <c r="S25" s="16"/>
      <c r="T25" s="16"/>
      <c r="U25" s="44"/>
      <c r="V25" s="16"/>
      <c r="W25" s="16"/>
      <c r="X25" s="16"/>
      <c r="Y25" s="16"/>
      <c r="Z25" s="16"/>
      <c r="AA25" s="16"/>
      <c r="AB25" s="105">
        <f t="shared" si="0"/>
        <v>15</v>
      </c>
      <c r="AC25" s="16"/>
      <c r="AD25" s="16"/>
      <c r="AE25" s="21"/>
    </row>
    <row r="26" spans="1:31">
      <c r="A26" s="45">
        <v>13</v>
      </c>
      <c r="B26" s="37" t="s">
        <v>249</v>
      </c>
      <c r="C26" s="37" t="s">
        <v>250</v>
      </c>
      <c r="D26" s="44">
        <v>11929</v>
      </c>
      <c r="E26" s="17" t="s">
        <v>36</v>
      </c>
      <c r="F26" s="16"/>
      <c r="G26" s="16"/>
      <c r="H26" s="16"/>
      <c r="I26" s="16">
        <v>4</v>
      </c>
      <c r="J26" s="16"/>
      <c r="K26" s="16"/>
      <c r="L26" s="16">
        <v>8</v>
      </c>
      <c r="M26" s="16"/>
      <c r="N26" s="16"/>
      <c r="O26" s="16"/>
      <c r="P26" s="16">
        <v>3</v>
      </c>
      <c r="Q26" s="16"/>
      <c r="R26" s="16"/>
      <c r="S26" s="16"/>
      <c r="T26" s="16"/>
      <c r="U26" s="44"/>
      <c r="V26" s="16"/>
      <c r="W26" s="16"/>
      <c r="X26" s="16"/>
      <c r="Y26" s="16"/>
      <c r="Z26" s="16"/>
      <c r="AA26" s="16"/>
      <c r="AB26" s="105">
        <f t="shared" si="0"/>
        <v>15</v>
      </c>
      <c r="AC26" s="16"/>
      <c r="AD26" s="16"/>
      <c r="AE26" s="21"/>
    </row>
    <row r="27" spans="1:31">
      <c r="A27" s="45">
        <v>15</v>
      </c>
      <c r="B27" s="92" t="s">
        <v>181</v>
      </c>
      <c r="C27" s="92" t="s">
        <v>182</v>
      </c>
      <c r="D27" s="33">
        <v>28391</v>
      </c>
      <c r="E27" s="93" t="s">
        <v>36</v>
      </c>
      <c r="F27" s="16"/>
      <c r="G27" s="16"/>
      <c r="H27" s="16">
        <v>8</v>
      </c>
      <c r="I27" s="16">
        <v>4</v>
      </c>
      <c r="J27" s="16"/>
      <c r="K27" s="16"/>
      <c r="L27" s="16"/>
      <c r="M27" s="16"/>
      <c r="N27" s="16"/>
      <c r="O27" s="16">
        <v>2</v>
      </c>
      <c r="P27" s="16"/>
      <c r="Q27" s="16"/>
      <c r="R27" s="16"/>
      <c r="S27" s="16"/>
      <c r="T27" s="16"/>
      <c r="U27" s="44"/>
      <c r="V27" s="16"/>
      <c r="W27" s="16"/>
      <c r="X27" s="16"/>
      <c r="Y27" s="16"/>
      <c r="Z27" s="16"/>
      <c r="AA27" s="16"/>
      <c r="AB27" s="105">
        <f t="shared" si="0"/>
        <v>14</v>
      </c>
      <c r="AC27" s="16"/>
      <c r="AD27" s="44"/>
      <c r="AE27" s="21"/>
    </row>
    <row r="28" spans="1:31">
      <c r="A28" s="45">
        <v>16</v>
      </c>
      <c r="B28" s="92" t="s">
        <v>30</v>
      </c>
      <c r="C28" s="92" t="s">
        <v>27</v>
      </c>
      <c r="D28" s="33">
        <v>24810</v>
      </c>
      <c r="E28" s="93" t="s">
        <v>350</v>
      </c>
      <c r="F28" s="16">
        <v>1</v>
      </c>
      <c r="G28" s="16"/>
      <c r="H28" s="16"/>
      <c r="I28" s="16"/>
      <c r="J28" s="16"/>
      <c r="K28" s="16"/>
      <c r="L28" s="16"/>
      <c r="M28" s="16"/>
      <c r="N28" s="16">
        <v>6</v>
      </c>
      <c r="O28" s="16"/>
      <c r="P28" s="16">
        <v>6</v>
      </c>
      <c r="Q28" s="16"/>
      <c r="R28" s="16"/>
      <c r="S28" s="16"/>
      <c r="T28" s="16"/>
      <c r="U28" s="44"/>
      <c r="V28" s="16"/>
      <c r="W28" s="16"/>
      <c r="X28" s="16"/>
      <c r="Y28" s="16"/>
      <c r="Z28" s="16"/>
      <c r="AA28" s="16"/>
      <c r="AB28" s="105">
        <f t="shared" si="0"/>
        <v>13</v>
      </c>
      <c r="AC28" s="16"/>
      <c r="AD28" s="16"/>
      <c r="AE28" s="21"/>
    </row>
    <row r="29" spans="1:31">
      <c r="A29" s="45">
        <v>16</v>
      </c>
      <c r="B29" s="103" t="s">
        <v>13</v>
      </c>
      <c r="C29" s="103" t="s">
        <v>27</v>
      </c>
      <c r="D29" s="100">
        <v>28580</v>
      </c>
      <c r="E29" s="77" t="s">
        <v>36</v>
      </c>
      <c r="O29" s="100">
        <v>3</v>
      </c>
      <c r="P29" s="100">
        <v>8</v>
      </c>
      <c r="R29" s="100">
        <v>2</v>
      </c>
      <c r="AB29" s="105">
        <f t="shared" si="0"/>
        <v>13</v>
      </c>
      <c r="AC29" s="16"/>
      <c r="AD29" s="16"/>
      <c r="AE29" s="21"/>
    </row>
    <row r="30" spans="1:31">
      <c r="A30" s="45">
        <v>18</v>
      </c>
      <c r="B30" s="15" t="s">
        <v>631</v>
      </c>
      <c r="C30" s="15" t="s">
        <v>49</v>
      </c>
      <c r="D30" s="16">
        <v>24314</v>
      </c>
      <c r="E30" s="17" t="s">
        <v>303</v>
      </c>
      <c r="F30" s="16"/>
      <c r="G30" s="16"/>
      <c r="H30" s="16"/>
      <c r="I30" s="16">
        <v>12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44"/>
      <c r="V30" s="16"/>
      <c r="W30" s="16"/>
      <c r="X30" s="16"/>
      <c r="Y30" s="16"/>
      <c r="Z30" s="16"/>
      <c r="AA30" s="16"/>
      <c r="AB30" s="105">
        <f t="shared" si="0"/>
        <v>12</v>
      </c>
      <c r="AC30" s="16"/>
      <c r="AD30" s="16"/>
      <c r="AE30" s="21"/>
    </row>
    <row r="31" spans="1:31">
      <c r="A31" s="45">
        <v>18</v>
      </c>
      <c r="B31" s="15" t="s">
        <v>249</v>
      </c>
      <c r="C31" s="15" t="s">
        <v>338</v>
      </c>
      <c r="D31" s="16">
        <v>29546</v>
      </c>
      <c r="E31" s="17" t="s">
        <v>36</v>
      </c>
      <c r="F31" s="16"/>
      <c r="G31" s="16"/>
      <c r="H31" s="16">
        <v>8</v>
      </c>
      <c r="I31" s="16">
        <v>4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44"/>
      <c r="V31" s="16"/>
      <c r="W31" s="16"/>
      <c r="X31" s="16"/>
      <c r="Y31" s="16"/>
      <c r="Z31" s="16"/>
      <c r="AA31" s="16"/>
      <c r="AB31" s="105">
        <f t="shared" si="0"/>
        <v>12</v>
      </c>
      <c r="AC31" s="44"/>
      <c r="AD31" s="16"/>
      <c r="AE31" s="21"/>
    </row>
    <row r="32" spans="1:31">
      <c r="A32" s="45">
        <v>18</v>
      </c>
      <c r="B32" s="15" t="s">
        <v>632</v>
      </c>
      <c r="C32" s="15" t="s">
        <v>633</v>
      </c>
      <c r="D32" s="16">
        <v>35468</v>
      </c>
      <c r="E32" s="77" t="s">
        <v>76</v>
      </c>
      <c r="F32" s="16"/>
      <c r="G32" s="16"/>
      <c r="H32" s="16">
        <v>12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4"/>
      <c r="V32" s="16"/>
      <c r="W32" s="16"/>
      <c r="X32" s="16"/>
      <c r="Y32" s="16"/>
      <c r="Z32" s="16"/>
      <c r="AA32" s="16"/>
      <c r="AB32" s="105">
        <f t="shared" si="0"/>
        <v>12</v>
      </c>
      <c r="AC32" s="16"/>
      <c r="AD32" s="16"/>
      <c r="AE32" s="21"/>
    </row>
    <row r="33" spans="1:31">
      <c r="A33" s="45">
        <v>18</v>
      </c>
      <c r="B33" s="15" t="s">
        <v>30</v>
      </c>
      <c r="C33" s="15" t="s">
        <v>360</v>
      </c>
      <c r="D33" s="16">
        <v>28105</v>
      </c>
      <c r="E33" s="17" t="s">
        <v>340</v>
      </c>
      <c r="F33" s="16"/>
      <c r="G33" s="16"/>
      <c r="H33" s="16"/>
      <c r="I33" s="16"/>
      <c r="J33" s="16"/>
      <c r="K33" s="16"/>
      <c r="L33" s="16">
        <v>12</v>
      </c>
      <c r="M33" s="16"/>
      <c r="N33" s="16"/>
      <c r="O33" s="16"/>
      <c r="P33" s="16"/>
      <c r="Q33" s="16"/>
      <c r="R33" s="16"/>
      <c r="S33" s="16"/>
      <c r="T33" s="16"/>
      <c r="U33" s="44"/>
      <c r="V33" s="16"/>
      <c r="W33" s="16"/>
      <c r="X33" s="16"/>
      <c r="Y33" s="16"/>
      <c r="Z33" s="16"/>
      <c r="AA33" s="16"/>
      <c r="AB33" s="105">
        <f t="shared" si="0"/>
        <v>12</v>
      </c>
      <c r="AC33" s="44"/>
      <c r="AD33" s="16"/>
      <c r="AE33" s="21"/>
    </row>
    <row r="34" spans="1:31">
      <c r="A34" s="45">
        <v>18</v>
      </c>
      <c r="B34" s="103" t="s">
        <v>627</v>
      </c>
      <c r="C34" s="103" t="s">
        <v>628</v>
      </c>
      <c r="D34" s="100">
        <v>34967</v>
      </c>
      <c r="E34" s="77" t="s">
        <v>303</v>
      </c>
      <c r="M34" s="100">
        <v>6</v>
      </c>
      <c r="N34" s="100">
        <v>2</v>
      </c>
      <c r="S34" s="100">
        <v>4</v>
      </c>
      <c r="AB34" s="105">
        <f t="shared" si="0"/>
        <v>12</v>
      </c>
      <c r="AC34" s="16"/>
      <c r="AD34" s="44"/>
      <c r="AE34" s="21"/>
    </row>
    <row r="35" spans="1:31">
      <c r="A35" s="45">
        <v>23</v>
      </c>
      <c r="B35" s="103" t="s">
        <v>319</v>
      </c>
      <c r="C35" s="103" t="s">
        <v>250</v>
      </c>
      <c r="D35" s="100">
        <v>11950</v>
      </c>
      <c r="E35" s="77" t="s">
        <v>36</v>
      </c>
      <c r="L35" s="100">
        <v>8</v>
      </c>
      <c r="P35" s="100">
        <v>3</v>
      </c>
      <c r="AB35" s="105">
        <f t="shared" si="0"/>
        <v>11</v>
      </c>
      <c r="AC35" s="16"/>
      <c r="AD35" s="16"/>
      <c r="AE35" s="21"/>
    </row>
    <row r="36" spans="1:31" ht="15.75" customHeight="1">
      <c r="A36" s="45">
        <v>23</v>
      </c>
      <c r="B36" s="15" t="s">
        <v>502</v>
      </c>
      <c r="C36" s="15" t="s">
        <v>503</v>
      </c>
      <c r="D36" s="16">
        <v>20151</v>
      </c>
      <c r="E36" s="17" t="s">
        <v>350</v>
      </c>
      <c r="F36" s="16"/>
      <c r="G36" s="16"/>
      <c r="H36" s="16"/>
      <c r="I36" s="16"/>
      <c r="J36" s="16"/>
      <c r="K36" s="16">
        <v>6</v>
      </c>
      <c r="L36" s="16"/>
      <c r="M36" s="16">
        <v>4</v>
      </c>
      <c r="N36" s="16"/>
      <c r="O36" s="16"/>
      <c r="P36" s="16"/>
      <c r="Q36" s="16"/>
      <c r="R36" s="16"/>
      <c r="S36" s="16">
        <v>1</v>
      </c>
      <c r="T36" s="16"/>
      <c r="U36" s="44"/>
      <c r="V36" s="16"/>
      <c r="W36" s="16"/>
      <c r="X36" s="16"/>
      <c r="Y36" s="16"/>
      <c r="Z36" s="16"/>
      <c r="AA36" s="16"/>
      <c r="AB36" s="105">
        <f t="shared" si="0"/>
        <v>11</v>
      </c>
      <c r="AC36" s="16"/>
      <c r="AD36" s="44"/>
      <c r="AE36" s="21"/>
    </row>
    <row r="37" spans="1:31">
      <c r="A37" s="45">
        <v>23</v>
      </c>
      <c r="B37" s="32" t="s">
        <v>362</v>
      </c>
      <c r="C37" s="32" t="s">
        <v>49</v>
      </c>
      <c r="D37" s="33">
        <v>28780</v>
      </c>
      <c r="E37" s="33" t="s">
        <v>363</v>
      </c>
      <c r="F37" s="16"/>
      <c r="G37" s="16"/>
      <c r="H37" s="16"/>
      <c r="I37" s="16"/>
      <c r="J37" s="16">
        <v>4</v>
      </c>
      <c r="K37" s="16"/>
      <c r="L37" s="16"/>
      <c r="M37" s="16"/>
      <c r="N37" s="16">
        <v>4</v>
      </c>
      <c r="O37" s="16"/>
      <c r="P37" s="16">
        <v>2</v>
      </c>
      <c r="Q37" s="16"/>
      <c r="R37" s="16"/>
      <c r="S37" s="16">
        <v>1</v>
      </c>
      <c r="T37" s="16"/>
      <c r="U37" s="44"/>
      <c r="V37" s="16"/>
      <c r="W37" s="16"/>
      <c r="X37" s="16"/>
      <c r="Y37" s="16"/>
      <c r="Z37" s="16"/>
      <c r="AA37" s="16"/>
      <c r="AB37" s="105">
        <f t="shared" si="0"/>
        <v>11</v>
      </c>
      <c r="AC37" s="44"/>
      <c r="AD37" s="16"/>
      <c r="AE37" s="21"/>
    </row>
    <row r="38" spans="1:31">
      <c r="A38" s="45">
        <v>23</v>
      </c>
      <c r="B38" s="32" t="s">
        <v>249</v>
      </c>
      <c r="C38" s="32" t="s">
        <v>49</v>
      </c>
      <c r="D38" s="33">
        <v>31132</v>
      </c>
      <c r="E38" s="33" t="s">
        <v>363</v>
      </c>
      <c r="F38" s="16"/>
      <c r="G38" s="16"/>
      <c r="H38" s="16"/>
      <c r="I38" s="16"/>
      <c r="J38" s="16">
        <v>4</v>
      </c>
      <c r="K38" s="16"/>
      <c r="L38" s="16"/>
      <c r="M38" s="16"/>
      <c r="N38" s="16">
        <v>4</v>
      </c>
      <c r="O38" s="16"/>
      <c r="P38" s="16">
        <v>2</v>
      </c>
      <c r="Q38" s="16"/>
      <c r="R38" s="16"/>
      <c r="S38" s="16">
        <v>1</v>
      </c>
      <c r="T38" s="16"/>
      <c r="U38" s="44"/>
      <c r="V38" s="16"/>
      <c r="W38" s="16"/>
      <c r="X38" s="16"/>
      <c r="Y38" s="16"/>
      <c r="Z38" s="16"/>
      <c r="AA38" s="16"/>
      <c r="AB38" s="105">
        <f t="shared" si="0"/>
        <v>11</v>
      </c>
      <c r="AC38" s="16"/>
      <c r="AD38" s="16"/>
      <c r="AE38" s="21"/>
    </row>
    <row r="39" spans="1:31">
      <c r="A39" s="45">
        <v>27</v>
      </c>
      <c r="B39" s="103" t="s">
        <v>263</v>
      </c>
      <c r="C39" s="103" t="s">
        <v>264</v>
      </c>
      <c r="D39" s="100">
        <v>27824</v>
      </c>
      <c r="E39" s="77" t="s">
        <v>265</v>
      </c>
      <c r="H39" s="100">
        <v>4</v>
      </c>
      <c r="I39" s="100">
        <v>6</v>
      </c>
      <c r="AB39" s="105">
        <f t="shared" si="0"/>
        <v>10</v>
      </c>
      <c r="AC39" s="16"/>
      <c r="AD39" s="16"/>
      <c r="AE39" s="21"/>
    </row>
    <row r="40" spans="1:31">
      <c r="A40" s="45">
        <v>27</v>
      </c>
      <c r="B40" s="103" t="s">
        <v>79</v>
      </c>
      <c r="C40" s="103" t="s">
        <v>367</v>
      </c>
      <c r="D40" s="100">
        <v>25291</v>
      </c>
      <c r="E40" s="77" t="s">
        <v>265</v>
      </c>
      <c r="H40" s="100">
        <v>4</v>
      </c>
      <c r="I40" s="100">
        <v>6</v>
      </c>
      <c r="AB40" s="105">
        <f t="shared" si="0"/>
        <v>10</v>
      </c>
      <c r="AC40" s="16"/>
      <c r="AD40" s="16"/>
      <c r="AE40" s="21"/>
    </row>
    <row r="41" spans="1:31">
      <c r="A41" s="45">
        <v>27</v>
      </c>
      <c r="B41" s="32" t="s">
        <v>385</v>
      </c>
      <c r="C41" s="32" t="s">
        <v>386</v>
      </c>
      <c r="D41" s="33">
        <v>32001</v>
      </c>
      <c r="E41" s="33" t="s">
        <v>265</v>
      </c>
      <c r="F41" s="16"/>
      <c r="G41" s="16"/>
      <c r="H41" s="16">
        <v>4</v>
      </c>
      <c r="I41" s="16"/>
      <c r="J41" s="16"/>
      <c r="K41" s="16">
        <v>6</v>
      </c>
      <c r="L41" s="16"/>
      <c r="M41" s="16"/>
      <c r="N41" s="16"/>
      <c r="O41" s="16"/>
      <c r="P41" s="16"/>
      <c r="Q41" s="16"/>
      <c r="R41" s="16"/>
      <c r="S41" s="16"/>
      <c r="T41" s="16"/>
      <c r="U41" s="44"/>
      <c r="V41" s="16"/>
      <c r="W41" s="16"/>
      <c r="X41" s="16"/>
      <c r="Y41" s="16"/>
      <c r="Z41" s="16"/>
      <c r="AA41" s="16"/>
      <c r="AB41" s="105">
        <f t="shared" si="0"/>
        <v>10</v>
      </c>
      <c r="AC41" s="16"/>
      <c r="AD41" s="16"/>
      <c r="AE41" s="21"/>
    </row>
    <row r="42" spans="1:31">
      <c r="A42" s="45">
        <v>27</v>
      </c>
      <c r="B42" s="103" t="s">
        <v>450</v>
      </c>
      <c r="C42" s="103" t="s">
        <v>104</v>
      </c>
      <c r="D42" s="100">
        <v>27273</v>
      </c>
      <c r="E42" s="77" t="s">
        <v>210</v>
      </c>
      <c r="L42" s="100">
        <v>4</v>
      </c>
      <c r="M42" s="100">
        <v>6</v>
      </c>
      <c r="AB42" s="105">
        <f t="shared" si="0"/>
        <v>10</v>
      </c>
      <c r="AC42" s="16"/>
      <c r="AD42" s="16"/>
      <c r="AE42" s="21"/>
    </row>
    <row r="43" spans="1:31">
      <c r="A43" s="45">
        <v>27</v>
      </c>
      <c r="B43" s="103" t="s">
        <v>230</v>
      </c>
      <c r="C43" s="103" t="s">
        <v>104</v>
      </c>
      <c r="D43" s="100">
        <v>27272</v>
      </c>
      <c r="E43" s="77" t="s">
        <v>210</v>
      </c>
      <c r="L43" s="100">
        <v>4</v>
      </c>
      <c r="M43" s="100">
        <v>6</v>
      </c>
      <c r="AB43" s="105">
        <f t="shared" si="0"/>
        <v>10</v>
      </c>
      <c r="AC43" s="16"/>
      <c r="AD43" s="44"/>
      <c r="AE43" s="21"/>
    </row>
    <row r="44" spans="1:31" ht="15.75" customHeight="1">
      <c r="A44" s="21">
        <v>27</v>
      </c>
      <c r="B44" s="92" t="s">
        <v>133</v>
      </c>
      <c r="C44" s="92" t="s">
        <v>27</v>
      </c>
      <c r="D44" s="225">
        <v>22339</v>
      </c>
      <c r="E44" s="93" t="s">
        <v>135</v>
      </c>
      <c r="F44" s="16"/>
      <c r="G44" s="16"/>
      <c r="H44" s="15"/>
      <c r="I44" s="16"/>
      <c r="J44" s="16"/>
      <c r="K44" s="16"/>
      <c r="L44" s="16">
        <v>4</v>
      </c>
      <c r="M44" s="16"/>
      <c r="N44" s="16"/>
      <c r="O44" s="16">
        <v>6</v>
      </c>
      <c r="P44" s="16"/>
      <c r="Q44" s="16"/>
      <c r="R44" s="16"/>
      <c r="S44" s="16"/>
      <c r="T44" s="16"/>
      <c r="U44" s="44"/>
      <c r="V44" s="16"/>
      <c r="W44" s="16"/>
      <c r="X44" s="16"/>
      <c r="Y44" s="16"/>
      <c r="Z44" s="16"/>
      <c r="AA44" s="16"/>
      <c r="AB44" s="105">
        <f t="shared" si="0"/>
        <v>10</v>
      </c>
      <c r="AC44" s="44"/>
      <c r="AD44" s="16"/>
      <c r="AE44" s="21"/>
    </row>
    <row r="45" spans="1:31">
      <c r="A45" s="21">
        <v>33</v>
      </c>
      <c r="B45" s="92" t="s">
        <v>456</v>
      </c>
      <c r="C45" s="92" t="s">
        <v>457</v>
      </c>
      <c r="D45" s="33">
        <v>26302</v>
      </c>
      <c r="E45" s="93" t="s">
        <v>342</v>
      </c>
      <c r="F45" s="16"/>
      <c r="G45" s="16"/>
      <c r="H45" s="16"/>
      <c r="I45" s="16"/>
      <c r="J45" s="16"/>
      <c r="K45" s="16"/>
      <c r="L45" s="16"/>
      <c r="M45" s="16"/>
      <c r="N45" s="16"/>
      <c r="O45" s="16">
        <v>8</v>
      </c>
      <c r="P45" s="16"/>
      <c r="Q45" s="16"/>
      <c r="R45" s="16"/>
      <c r="S45" s="16"/>
      <c r="T45" s="16"/>
      <c r="U45" s="44"/>
      <c r="V45" s="16"/>
      <c r="W45" s="16"/>
      <c r="X45" s="16"/>
      <c r="Y45" s="16"/>
      <c r="Z45" s="16"/>
      <c r="AA45" s="16"/>
      <c r="AB45" s="105">
        <f t="shared" si="0"/>
        <v>8</v>
      </c>
      <c r="AC45" s="16"/>
      <c r="AD45" s="44"/>
      <c r="AE45" s="21"/>
    </row>
    <row r="46" spans="1:31">
      <c r="A46" s="21">
        <v>33</v>
      </c>
      <c r="B46" s="92" t="s">
        <v>202</v>
      </c>
      <c r="C46" s="92" t="s">
        <v>343</v>
      </c>
      <c r="D46" s="33">
        <v>11956</v>
      </c>
      <c r="E46" s="93" t="s">
        <v>342</v>
      </c>
      <c r="F46" s="16"/>
      <c r="G46" s="16"/>
      <c r="H46" s="16"/>
      <c r="I46" s="16"/>
      <c r="J46" s="16"/>
      <c r="K46" s="16"/>
      <c r="L46" s="16"/>
      <c r="M46" s="16"/>
      <c r="N46" s="16"/>
      <c r="O46" s="16">
        <v>8</v>
      </c>
      <c r="P46" s="16"/>
      <c r="Q46" s="16"/>
      <c r="R46" s="16"/>
      <c r="S46" s="16"/>
      <c r="T46" s="16"/>
      <c r="U46" s="44"/>
      <c r="V46" s="16"/>
      <c r="W46" s="16"/>
      <c r="X46" s="16"/>
      <c r="Y46" s="16"/>
      <c r="Z46" s="16"/>
      <c r="AA46" s="16"/>
      <c r="AB46" s="105">
        <f t="shared" si="0"/>
        <v>8</v>
      </c>
      <c r="AC46" s="44"/>
      <c r="AD46" s="16"/>
      <c r="AE46" s="21"/>
    </row>
    <row r="47" spans="1:31">
      <c r="A47" s="21">
        <v>35</v>
      </c>
      <c r="B47" s="103" t="s">
        <v>468</v>
      </c>
      <c r="C47" s="103" t="s">
        <v>638</v>
      </c>
      <c r="D47" s="100">
        <v>34582</v>
      </c>
      <c r="E47" s="77" t="s">
        <v>363</v>
      </c>
      <c r="J47" s="100">
        <v>6</v>
      </c>
      <c r="N47" s="100">
        <v>1</v>
      </c>
      <c r="AB47" s="105">
        <f t="shared" si="0"/>
        <v>7</v>
      </c>
      <c r="AC47" s="16"/>
      <c r="AD47" s="16"/>
      <c r="AE47" s="21"/>
    </row>
    <row r="48" spans="1:31">
      <c r="A48" s="21">
        <v>35</v>
      </c>
      <c r="B48" s="92" t="s">
        <v>218</v>
      </c>
      <c r="C48" s="92" t="s">
        <v>349</v>
      </c>
      <c r="D48" s="33">
        <v>28575</v>
      </c>
      <c r="E48" s="93" t="s">
        <v>350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>
        <v>6</v>
      </c>
      <c r="Q48" s="16"/>
      <c r="R48" s="16"/>
      <c r="S48" s="16"/>
      <c r="T48" s="16"/>
      <c r="U48" s="44"/>
      <c r="V48" s="16"/>
      <c r="W48" s="16"/>
      <c r="X48" s="16"/>
      <c r="Y48" s="16"/>
      <c r="Z48" s="16"/>
      <c r="AA48" s="16"/>
      <c r="AB48" s="105">
        <f t="shared" si="0"/>
        <v>7</v>
      </c>
      <c r="AC48" s="16"/>
      <c r="AD48" s="16"/>
      <c r="AE48" s="21"/>
    </row>
    <row r="49" spans="1:31">
      <c r="A49" s="21">
        <v>35</v>
      </c>
      <c r="B49" s="103" t="s">
        <v>321</v>
      </c>
      <c r="C49" s="103" t="s">
        <v>625</v>
      </c>
      <c r="D49" s="100">
        <v>34735</v>
      </c>
      <c r="E49" s="77" t="s">
        <v>496</v>
      </c>
      <c r="J49" s="100">
        <v>1</v>
      </c>
      <c r="L49" s="100">
        <v>2</v>
      </c>
      <c r="S49" s="100">
        <v>4</v>
      </c>
      <c r="AB49" s="105">
        <f t="shared" si="0"/>
        <v>7</v>
      </c>
      <c r="AC49" s="16"/>
      <c r="AD49" s="16"/>
      <c r="AE49" s="21"/>
    </row>
    <row r="50" spans="1:31">
      <c r="A50" s="21">
        <v>38</v>
      </c>
      <c r="B50" s="15" t="s">
        <v>369</v>
      </c>
      <c r="C50" s="15" t="s">
        <v>513</v>
      </c>
      <c r="D50" s="16">
        <v>35951</v>
      </c>
      <c r="E50" s="77" t="s">
        <v>350</v>
      </c>
      <c r="F50" s="16"/>
      <c r="G50" s="16"/>
      <c r="H50" s="16"/>
      <c r="I50" s="16">
        <v>6</v>
      </c>
      <c r="J50" s="16"/>
      <c r="K50" s="16"/>
      <c r="L50" s="16"/>
      <c r="M50" s="16"/>
      <c r="N50" s="44"/>
      <c r="O50" s="16"/>
      <c r="P50" s="16"/>
      <c r="Q50" s="16"/>
      <c r="R50" s="16"/>
      <c r="S50" s="16"/>
      <c r="T50" s="16"/>
      <c r="U50" s="44"/>
      <c r="V50" s="16"/>
      <c r="W50" s="16"/>
      <c r="X50" s="16"/>
      <c r="Y50" s="16"/>
      <c r="Z50" s="16"/>
      <c r="AA50" s="16"/>
      <c r="AB50" s="105">
        <f t="shared" si="0"/>
        <v>6</v>
      </c>
      <c r="AC50" s="16"/>
      <c r="AD50" s="16"/>
      <c r="AE50" s="21"/>
    </row>
    <row r="51" spans="1:31">
      <c r="A51" s="21">
        <v>38</v>
      </c>
      <c r="B51" s="15" t="s">
        <v>121</v>
      </c>
      <c r="C51" s="15" t="s">
        <v>710</v>
      </c>
      <c r="D51" s="16">
        <v>36032</v>
      </c>
      <c r="E51" s="17" t="s">
        <v>350</v>
      </c>
      <c r="F51" s="16"/>
      <c r="G51" s="16"/>
      <c r="H51" s="16"/>
      <c r="I51" s="16">
        <v>6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4"/>
      <c r="V51" s="16"/>
      <c r="W51" s="16"/>
      <c r="X51" s="16"/>
      <c r="Y51" s="16"/>
      <c r="Z51" s="16"/>
      <c r="AA51" s="16"/>
      <c r="AB51" s="105">
        <f t="shared" si="0"/>
        <v>6</v>
      </c>
      <c r="AC51" s="16"/>
      <c r="AD51" s="16"/>
      <c r="AE51" s="21"/>
    </row>
    <row r="52" spans="1:31">
      <c r="A52" s="21">
        <v>38</v>
      </c>
      <c r="B52" s="103" t="s">
        <v>465</v>
      </c>
      <c r="C52" s="103" t="s">
        <v>194</v>
      </c>
      <c r="D52" s="100">
        <v>29859</v>
      </c>
      <c r="E52" s="77" t="s">
        <v>363</v>
      </c>
      <c r="J52" s="100">
        <v>6</v>
      </c>
      <c r="AB52" s="105">
        <f t="shared" si="0"/>
        <v>6</v>
      </c>
      <c r="AC52" s="16"/>
      <c r="AD52" s="16"/>
      <c r="AE52" s="21"/>
    </row>
    <row r="53" spans="1:31" ht="15.75" customHeight="1">
      <c r="A53" s="21">
        <v>38</v>
      </c>
      <c r="B53" s="15" t="s">
        <v>396</v>
      </c>
      <c r="C53" s="15" t="s">
        <v>27</v>
      </c>
      <c r="D53" s="16">
        <v>29969</v>
      </c>
      <c r="E53" s="17" t="s">
        <v>210</v>
      </c>
      <c r="F53" s="16"/>
      <c r="G53" s="16"/>
      <c r="H53" s="16">
        <v>2</v>
      </c>
      <c r="I53" s="16"/>
      <c r="J53" s="16"/>
      <c r="K53" s="16"/>
      <c r="L53" s="16">
        <v>4</v>
      </c>
      <c r="M53" s="16"/>
      <c r="N53" s="16"/>
      <c r="O53" s="16"/>
      <c r="P53" s="16"/>
      <c r="Q53" s="16"/>
      <c r="R53" s="16"/>
      <c r="S53" s="16"/>
      <c r="T53" s="16"/>
      <c r="U53" s="44"/>
      <c r="V53" s="16"/>
      <c r="W53" s="16"/>
      <c r="X53" s="16"/>
      <c r="Y53" s="16"/>
      <c r="Z53" s="16"/>
      <c r="AA53" s="16"/>
      <c r="AB53" s="105">
        <f t="shared" si="0"/>
        <v>6</v>
      </c>
      <c r="AC53" s="44"/>
      <c r="AD53" s="16"/>
      <c r="AE53" s="21"/>
    </row>
    <row r="54" spans="1:31">
      <c r="A54" s="21">
        <v>38</v>
      </c>
      <c r="B54" s="15" t="s">
        <v>30</v>
      </c>
      <c r="C54" s="15" t="s">
        <v>301</v>
      </c>
      <c r="D54" s="16">
        <v>26252</v>
      </c>
      <c r="E54" s="17" t="s">
        <v>303</v>
      </c>
      <c r="F54" s="16"/>
      <c r="G54" s="16"/>
      <c r="H54" s="16">
        <v>2</v>
      </c>
      <c r="I54" s="16"/>
      <c r="J54" s="16"/>
      <c r="K54" s="16">
        <v>4</v>
      </c>
      <c r="L54" s="16"/>
      <c r="M54" s="16"/>
      <c r="N54" s="16"/>
      <c r="O54" s="16"/>
      <c r="P54" s="16"/>
      <c r="Q54" s="16"/>
      <c r="R54" s="16"/>
      <c r="S54" s="16"/>
      <c r="T54" s="16"/>
      <c r="U54" s="44"/>
      <c r="V54" s="16"/>
      <c r="W54" s="16"/>
      <c r="X54" s="16"/>
      <c r="Y54" s="16"/>
      <c r="Z54" s="16"/>
      <c r="AA54" s="16"/>
      <c r="AB54" s="105">
        <f t="shared" si="0"/>
        <v>6</v>
      </c>
      <c r="AC54" s="16"/>
      <c r="AD54" s="44"/>
      <c r="AE54" s="21"/>
    </row>
    <row r="55" spans="1:31">
      <c r="A55" s="21">
        <v>38</v>
      </c>
      <c r="B55" s="37" t="s">
        <v>344</v>
      </c>
      <c r="C55" s="37" t="s">
        <v>345</v>
      </c>
      <c r="D55" s="44">
        <v>12807</v>
      </c>
      <c r="E55" s="17" t="s">
        <v>135</v>
      </c>
      <c r="F55" s="16"/>
      <c r="G55" s="16"/>
      <c r="H55" s="16"/>
      <c r="I55" s="16"/>
      <c r="J55" s="16"/>
      <c r="K55" s="16"/>
      <c r="L55" s="16"/>
      <c r="M55" s="16">
        <v>4</v>
      </c>
      <c r="N55" s="16"/>
      <c r="O55" s="16">
        <v>2</v>
      </c>
      <c r="P55" s="16"/>
      <c r="Q55" s="16"/>
      <c r="R55" s="16"/>
      <c r="S55" s="16"/>
      <c r="T55" s="16"/>
      <c r="U55" s="44"/>
      <c r="V55" s="16"/>
      <c r="W55" s="16"/>
      <c r="X55" s="16"/>
      <c r="Y55" s="16"/>
      <c r="Z55" s="16"/>
      <c r="AA55" s="16"/>
      <c r="AB55" s="105">
        <f t="shared" si="0"/>
        <v>6</v>
      </c>
      <c r="AC55" s="44"/>
      <c r="AD55" s="16"/>
      <c r="AE55" s="21"/>
    </row>
    <row r="56" spans="1:31">
      <c r="A56" s="45">
        <v>38</v>
      </c>
      <c r="B56" s="15" t="s">
        <v>79</v>
      </c>
      <c r="C56" s="15" t="s">
        <v>33</v>
      </c>
      <c r="D56" s="16">
        <v>11451</v>
      </c>
      <c r="E56" s="17">
        <v>18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6</v>
      </c>
      <c r="P56" s="16"/>
      <c r="Q56" s="16"/>
      <c r="R56" s="16"/>
      <c r="S56" s="16"/>
      <c r="T56" s="16"/>
      <c r="U56" s="44"/>
      <c r="V56" s="16"/>
      <c r="W56" s="16"/>
      <c r="X56" s="16"/>
      <c r="Y56" s="16"/>
      <c r="Z56" s="16"/>
      <c r="AA56" s="16"/>
      <c r="AB56" s="105">
        <f t="shared" si="0"/>
        <v>6</v>
      </c>
      <c r="AC56" s="16"/>
      <c r="AD56" s="16"/>
      <c r="AE56" s="21"/>
    </row>
    <row r="57" spans="1:31">
      <c r="A57" s="45">
        <v>38</v>
      </c>
      <c r="B57" s="103" t="s">
        <v>249</v>
      </c>
      <c r="C57" s="103" t="s">
        <v>604</v>
      </c>
      <c r="D57" s="100">
        <v>27437</v>
      </c>
      <c r="E57" s="77" t="s">
        <v>303</v>
      </c>
      <c r="I57" s="100">
        <v>4</v>
      </c>
      <c r="S57" s="100">
        <v>2</v>
      </c>
      <c r="AB57" s="105">
        <f t="shared" si="0"/>
        <v>6</v>
      </c>
      <c r="AC57" s="16"/>
      <c r="AD57" s="16"/>
      <c r="AE57" s="21"/>
    </row>
    <row r="58" spans="1:31">
      <c r="A58" s="45">
        <v>38</v>
      </c>
      <c r="B58" s="15" t="s">
        <v>711</v>
      </c>
      <c r="C58" s="15" t="s">
        <v>489</v>
      </c>
      <c r="D58" s="16">
        <v>35104</v>
      </c>
      <c r="E58" s="17" t="s">
        <v>303</v>
      </c>
      <c r="F58" s="16"/>
      <c r="G58" s="16"/>
      <c r="H58" s="16"/>
      <c r="I58" s="16">
        <v>4</v>
      </c>
      <c r="J58" s="16"/>
      <c r="K58" s="16"/>
      <c r="L58" s="16"/>
      <c r="M58" s="16"/>
      <c r="N58" s="16"/>
      <c r="O58" s="16"/>
      <c r="P58" s="16"/>
      <c r="Q58" s="16"/>
      <c r="R58" s="16"/>
      <c r="S58" s="16">
        <v>2</v>
      </c>
      <c r="T58" s="16"/>
      <c r="U58" s="44"/>
      <c r="V58" s="16"/>
      <c r="W58" s="16"/>
      <c r="X58" s="16"/>
      <c r="Y58" s="16"/>
      <c r="Z58" s="16"/>
      <c r="AA58" s="16"/>
      <c r="AB58" s="105">
        <f t="shared" si="0"/>
        <v>6</v>
      </c>
      <c r="AC58" s="16"/>
      <c r="AD58" s="16"/>
      <c r="AE58" s="21"/>
    </row>
    <row r="59" spans="1:31">
      <c r="A59" s="45">
        <v>47</v>
      </c>
      <c r="B59" s="15" t="s">
        <v>30</v>
      </c>
      <c r="C59" s="15" t="s">
        <v>449</v>
      </c>
      <c r="D59" s="16">
        <v>23622</v>
      </c>
      <c r="E59" s="17" t="s">
        <v>350</v>
      </c>
      <c r="F59" s="16">
        <v>1</v>
      </c>
      <c r="G59" s="16"/>
      <c r="H59" s="16"/>
      <c r="I59" s="16"/>
      <c r="J59" s="16"/>
      <c r="K59" s="16">
        <v>4</v>
      </c>
      <c r="L59" s="16"/>
      <c r="M59" s="16"/>
      <c r="N59" s="16"/>
      <c r="O59" s="16"/>
      <c r="P59" s="16"/>
      <c r="Q59" s="16"/>
      <c r="R59" s="16"/>
      <c r="S59" s="16"/>
      <c r="T59" s="16"/>
      <c r="U59" s="44"/>
      <c r="V59" s="16"/>
      <c r="W59" s="16"/>
      <c r="X59" s="16"/>
      <c r="Y59" s="16"/>
      <c r="Z59" s="16"/>
      <c r="AA59" s="16"/>
      <c r="AB59" s="105">
        <f t="shared" si="0"/>
        <v>5</v>
      </c>
      <c r="AC59" s="16"/>
      <c r="AD59" s="16"/>
      <c r="AE59" s="21"/>
    </row>
    <row r="60" spans="1:31">
      <c r="A60" s="45">
        <v>47</v>
      </c>
      <c r="B60" s="103" t="s">
        <v>204</v>
      </c>
      <c r="C60" s="103" t="s">
        <v>714</v>
      </c>
      <c r="D60" s="100">
        <v>33289</v>
      </c>
      <c r="E60" s="77" t="s">
        <v>76</v>
      </c>
      <c r="J60" s="100">
        <v>1</v>
      </c>
      <c r="M60" s="100">
        <v>4</v>
      </c>
      <c r="AB60" s="105">
        <f t="shared" si="0"/>
        <v>5</v>
      </c>
      <c r="AC60" s="44"/>
      <c r="AD60" s="44"/>
      <c r="AE60" s="21"/>
    </row>
    <row r="61" spans="1:31">
      <c r="A61" s="45">
        <v>49</v>
      </c>
      <c r="B61" s="92" t="s">
        <v>151</v>
      </c>
      <c r="C61" s="92" t="s">
        <v>397</v>
      </c>
      <c r="D61" s="33">
        <v>33566</v>
      </c>
      <c r="E61" s="33" t="s">
        <v>363</v>
      </c>
      <c r="F61" s="16">
        <v>4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44"/>
      <c r="V61" s="16"/>
      <c r="W61" s="16"/>
      <c r="X61" s="16"/>
      <c r="Y61" s="16"/>
      <c r="Z61" s="16"/>
      <c r="AA61" s="16"/>
      <c r="AB61" s="105">
        <f t="shared" si="0"/>
        <v>4</v>
      </c>
      <c r="AC61" s="16"/>
      <c r="AD61" s="44"/>
      <c r="AE61" s="21"/>
    </row>
    <row r="62" spans="1:31" ht="15.75" customHeight="1">
      <c r="A62" s="45">
        <v>49</v>
      </c>
      <c r="B62" s="103" t="s">
        <v>414</v>
      </c>
      <c r="C62" s="103" t="s">
        <v>702</v>
      </c>
      <c r="D62" s="100">
        <v>29103</v>
      </c>
      <c r="E62" s="77" t="s">
        <v>340</v>
      </c>
      <c r="F62" s="100">
        <v>4</v>
      </c>
      <c r="AB62" s="105">
        <f t="shared" si="0"/>
        <v>4</v>
      </c>
      <c r="AC62" s="16"/>
      <c r="AD62" s="44"/>
      <c r="AE62" s="21"/>
    </row>
    <row r="63" spans="1:31">
      <c r="A63" s="45">
        <v>49</v>
      </c>
      <c r="B63" s="15" t="s">
        <v>230</v>
      </c>
      <c r="C63" s="15" t="s">
        <v>347</v>
      </c>
      <c r="D63" s="16">
        <v>11011</v>
      </c>
      <c r="E63" s="77" t="s">
        <v>210</v>
      </c>
      <c r="F63" s="16"/>
      <c r="G63" s="16"/>
      <c r="H63" s="16">
        <v>4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44"/>
      <c r="V63" s="16"/>
      <c r="W63" s="16"/>
      <c r="X63" s="16"/>
      <c r="Y63" s="16"/>
      <c r="Z63" s="16"/>
      <c r="AA63" s="16"/>
      <c r="AB63" s="105">
        <f t="shared" si="0"/>
        <v>4</v>
      </c>
      <c r="AC63" s="16"/>
      <c r="AD63" s="44"/>
      <c r="AE63" s="21"/>
    </row>
    <row r="64" spans="1:31">
      <c r="A64" s="45">
        <v>49</v>
      </c>
      <c r="B64" s="32" t="s">
        <v>369</v>
      </c>
      <c r="C64" s="32" t="s">
        <v>370</v>
      </c>
      <c r="D64" s="33">
        <v>22963</v>
      </c>
      <c r="E64" s="33" t="s">
        <v>210</v>
      </c>
      <c r="F64" s="16"/>
      <c r="G64" s="16"/>
      <c r="H64" s="16">
        <v>4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44"/>
      <c r="V64" s="16"/>
      <c r="W64" s="16"/>
      <c r="X64" s="16"/>
      <c r="Y64" s="16"/>
      <c r="Z64" s="16"/>
      <c r="AA64" s="16"/>
      <c r="AB64" s="105">
        <f t="shared" si="0"/>
        <v>4</v>
      </c>
      <c r="AC64" s="16"/>
      <c r="AD64" s="16"/>
      <c r="AE64" s="21"/>
    </row>
    <row r="65" spans="1:31">
      <c r="A65" s="45">
        <v>49</v>
      </c>
      <c r="B65" s="15" t="s">
        <v>249</v>
      </c>
      <c r="C65" s="15" t="s">
        <v>387</v>
      </c>
      <c r="D65" s="16">
        <v>32612</v>
      </c>
      <c r="E65" s="17" t="s">
        <v>36</v>
      </c>
      <c r="F65" s="16"/>
      <c r="G65" s="16"/>
      <c r="H65" s="16"/>
      <c r="I65" s="16">
        <v>4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44"/>
      <c r="V65" s="16"/>
      <c r="W65" s="16"/>
      <c r="X65" s="16"/>
      <c r="Y65" s="16"/>
      <c r="Z65" s="16"/>
      <c r="AA65" s="16"/>
      <c r="AB65" s="105">
        <f t="shared" si="0"/>
        <v>4</v>
      </c>
      <c r="AC65" s="16"/>
      <c r="AD65" s="16"/>
      <c r="AE65" s="21"/>
    </row>
    <row r="66" spans="1:31">
      <c r="A66" s="45">
        <v>49</v>
      </c>
      <c r="B66" s="15" t="s">
        <v>81</v>
      </c>
      <c r="C66" s="15" t="s">
        <v>82</v>
      </c>
      <c r="D66" s="16">
        <v>11937</v>
      </c>
      <c r="E66" s="17" t="s">
        <v>36</v>
      </c>
      <c r="F66" s="16"/>
      <c r="G66" s="16"/>
      <c r="H66" s="16"/>
      <c r="I66" s="16">
        <v>4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44"/>
      <c r="V66" s="16"/>
      <c r="W66" s="16"/>
      <c r="X66" s="16"/>
      <c r="Y66" s="16"/>
      <c r="Z66" s="16"/>
      <c r="AA66" s="16"/>
      <c r="AB66" s="105">
        <f t="shared" si="0"/>
        <v>4</v>
      </c>
      <c r="AC66" s="44"/>
      <c r="AD66" s="16"/>
      <c r="AE66" s="21"/>
    </row>
    <row r="67" spans="1:31">
      <c r="A67" s="45">
        <v>49</v>
      </c>
      <c r="B67" s="103" t="s">
        <v>312</v>
      </c>
      <c r="C67" s="103" t="s">
        <v>640</v>
      </c>
      <c r="D67" s="100">
        <v>32870</v>
      </c>
      <c r="E67" s="77" t="s">
        <v>135</v>
      </c>
      <c r="M67" s="100">
        <v>4</v>
      </c>
      <c r="AB67" s="105">
        <f t="shared" si="0"/>
        <v>4</v>
      </c>
      <c r="AC67" s="44"/>
      <c r="AD67" s="44"/>
      <c r="AE67" s="21"/>
    </row>
    <row r="68" spans="1:31">
      <c r="A68" s="45">
        <v>49</v>
      </c>
      <c r="B68" s="15" t="s">
        <v>133</v>
      </c>
      <c r="C68" s="15" t="s">
        <v>170</v>
      </c>
      <c r="D68" s="16">
        <v>10006</v>
      </c>
      <c r="E68" s="17" t="s">
        <v>135</v>
      </c>
      <c r="F68" s="16"/>
      <c r="G68" s="16"/>
      <c r="H68" s="16"/>
      <c r="I68" s="16"/>
      <c r="J68" s="16"/>
      <c r="K68" s="16"/>
      <c r="L68" s="16">
        <v>4</v>
      </c>
      <c r="M68" s="16"/>
      <c r="N68" s="16"/>
      <c r="O68" s="16"/>
      <c r="P68" s="16"/>
      <c r="Q68" s="16"/>
      <c r="R68" s="16"/>
      <c r="S68" s="16"/>
      <c r="T68" s="16"/>
      <c r="U68" s="44"/>
      <c r="V68" s="16"/>
      <c r="W68" s="16"/>
      <c r="X68" s="16"/>
      <c r="Y68" s="16"/>
      <c r="Z68" s="16"/>
      <c r="AA68" s="16"/>
      <c r="AB68" s="105">
        <f t="shared" si="0"/>
        <v>4</v>
      </c>
      <c r="AC68" s="44"/>
      <c r="AD68" s="44"/>
      <c r="AE68" s="21"/>
    </row>
    <row r="69" spans="1:31">
      <c r="A69" s="45">
        <v>49</v>
      </c>
      <c r="B69" s="37" t="s">
        <v>665</v>
      </c>
      <c r="C69" s="37" t="s">
        <v>170</v>
      </c>
      <c r="D69" s="44">
        <v>10868</v>
      </c>
      <c r="E69" s="77" t="s">
        <v>135</v>
      </c>
      <c r="F69" s="16"/>
      <c r="G69" s="16"/>
      <c r="H69" s="16"/>
      <c r="I69" s="16"/>
      <c r="J69" s="16"/>
      <c r="K69" s="16"/>
      <c r="L69" s="16">
        <v>4</v>
      </c>
      <c r="M69" s="16"/>
      <c r="N69" s="16"/>
      <c r="O69" s="16"/>
      <c r="P69" s="16"/>
      <c r="Q69" s="16"/>
      <c r="R69" s="16"/>
      <c r="S69" s="16"/>
      <c r="T69" s="16"/>
      <c r="U69" s="44"/>
      <c r="V69" s="16"/>
      <c r="W69" s="16"/>
      <c r="X69" s="16"/>
      <c r="Y69" s="16"/>
      <c r="Z69" s="16"/>
      <c r="AA69" s="16"/>
      <c r="AB69" s="105">
        <f t="shared" si="0"/>
        <v>4</v>
      </c>
      <c r="AC69" s="44"/>
      <c r="AD69" s="16"/>
      <c r="AE69" s="21"/>
    </row>
    <row r="70" spans="1:31">
      <c r="A70" s="45">
        <v>49</v>
      </c>
      <c r="B70" s="92" t="s">
        <v>603</v>
      </c>
      <c r="C70" s="92" t="s">
        <v>662</v>
      </c>
      <c r="D70" s="33">
        <v>28373</v>
      </c>
      <c r="E70" s="77" t="s">
        <v>455</v>
      </c>
      <c r="F70" s="16"/>
      <c r="G70" s="16"/>
      <c r="H70" s="16"/>
      <c r="I70" s="16"/>
      <c r="J70" s="16">
        <v>2</v>
      </c>
      <c r="K70" s="16"/>
      <c r="L70" s="16"/>
      <c r="M70" s="16"/>
      <c r="N70" s="16"/>
      <c r="O70" s="16"/>
      <c r="P70" s="16">
        <v>2</v>
      </c>
      <c r="Q70" s="16"/>
      <c r="R70" s="16"/>
      <c r="S70" s="16"/>
      <c r="T70" s="16"/>
      <c r="U70" s="44"/>
      <c r="V70" s="16"/>
      <c r="W70" s="16"/>
      <c r="X70" s="16"/>
      <c r="Y70" s="16"/>
      <c r="Z70" s="16"/>
      <c r="AA70" s="16"/>
      <c r="AB70" s="105">
        <f t="shared" si="0"/>
        <v>4</v>
      </c>
      <c r="AC70" s="16"/>
      <c r="AD70" s="16"/>
      <c r="AE70" s="21"/>
    </row>
    <row r="71" spans="1:31">
      <c r="A71" s="45">
        <v>49</v>
      </c>
      <c r="B71" s="15" t="s">
        <v>663</v>
      </c>
      <c r="C71" s="15" t="s">
        <v>662</v>
      </c>
      <c r="D71" s="16">
        <v>28597</v>
      </c>
      <c r="E71" s="77" t="s">
        <v>455</v>
      </c>
      <c r="F71" s="16"/>
      <c r="G71" s="16"/>
      <c r="H71" s="16"/>
      <c r="I71" s="16"/>
      <c r="J71" s="16">
        <v>2</v>
      </c>
      <c r="K71" s="16"/>
      <c r="L71" s="16"/>
      <c r="M71" s="16"/>
      <c r="N71" s="16"/>
      <c r="O71" s="16"/>
      <c r="P71" s="16">
        <v>2</v>
      </c>
      <c r="Q71" s="16"/>
      <c r="R71" s="16"/>
      <c r="S71" s="16"/>
      <c r="T71" s="16"/>
      <c r="U71" s="44"/>
      <c r="V71" s="16"/>
      <c r="W71" s="16"/>
      <c r="X71" s="16"/>
      <c r="Y71" s="16"/>
      <c r="Z71" s="16"/>
      <c r="AA71" s="16"/>
      <c r="AB71" s="105">
        <f t="shared" si="0"/>
        <v>4</v>
      </c>
      <c r="AC71" s="16"/>
      <c r="AD71" s="16"/>
      <c r="AE71" s="21"/>
    </row>
    <row r="72" spans="1:31">
      <c r="A72" s="45">
        <v>49</v>
      </c>
      <c r="B72" s="15" t="s">
        <v>314</v>
      </c>
      <c r="C72" s="15" t="s">
        <v>49</v>
      </c>
      <c r="D72" s="16">
        <v>32704</v>
      </c>
      <c r="E72" s="17" t="s">
        <v>303</v>
      </c>
      <c r="F72" s="16"/>
      <c r="G72" s="16"/>
      <c r="H72" s="16"/>
      <c r="I72" s="16"/>
      <c r="J72" s="16"/>
      <c r="K72" s="16"/>
      <c r="L72" s="16"/>
      <c r="M72" s="16"/>
      <c r="N72" s="16">
        <v>2</v>
      </c>
      <c r="O72" s="16"/>
      <c r="P72" s="16">
        <v>2</v>
      </c>
      <c r="Q72" s="16"/>
      <c r="R72" s="16"/>
      <c r="S72" s="16"/>
      <c r="T72" s="16"/>
      <c r="U72" s="44"/>
      <c r="V72" s="16"/>
      <c r="W72" s="16"/>
      <c r="X72" s="16"/>
      <c r="Y72" s="16"/>
      <c r="Z72" s="16"/>
      <c r="AA72" s="16"/>
      <c r="AB72" s="105">
        <f t="shared" si="0"/>
        <v>4</v>
      </c>
      <c r="AC72" s="16"/>
      <c r="AD72" s="44"/>
      <c r="AE72" s="21"/>
    </row>
    <row r="73" spans="1:31">
      <c r="A73" s="45">
        <v>61</v>
      </c>
      <c r="B73" s="37" t="s">
        <v>232</v>
      </c>
      <c r="C73" s="37" t="s">
        <v>237</v>
      </c>
      <c r="D73" s="44">
        <v>29665</v>
      </c>
      <c r="E73" s="17" t="s">
        <v>76</v>
      </c>
      <c r="F73" s="16"/>
      <c r="G73" s="16">
        <v>2</v>
      </c>
      <c r="H73" s="16"/>
      <c r="I73" s="16"/>
      <c r="J73" s="16">
        <v>1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44"/>
      <c r="V73" s="16"/>
      <c r="W73" s="16"/>
      <c r="X73" s="16"/>
      <c r="Y73" s="16"/>
      <c r="Z73" s="16"/>
      <c r="AA73" s="16"/>
      <c r="AB73" s="105">
        <f t="shared" si="0"/>
        <v>3</v>
      </c>
      <c r="AC73" s="44"/>
      <c r="AD73" s="16"/>
      <c r="AE73" s="21"/>
    </row>
    <row r="74" spans="1:31" ht="15.75" customHeight="1">
      <c r="A74" s="45">
        <v>61</v>
      </c>
      <c r="B74" s="15" t="s">
        <v>300</v>
      </c>
      <c r="C74" s="15" t="s">
        <v>637</v>
      </c>
      <c r="D74" s="16">
        <v>30901</v>
      </c>
      <c r="E74" s="77" t="s">
        <v>496</v>
      </c>
      <c r="F74" s="16"/>
      <c r="G74" s="16"/>
      <c r="H74" s="16">
        <v>2</v>
      </c>
      <c r="I74" s="16"/>
      <c r="J74" s="16"/>
      <c r="K74" s="16"/>
      <c r="L74" s="16"/>
      <c r="M74" s="16"/>
      <c r="N74" s="16">
        <v>1</v>
      </c>
      <c r="O74" s="16"/>
      <c r="P74" s="16"/>
      <c r="Q74" s="16"/>
      <c r="R74" s="16"/>
      <c r="S74" s="16"/>
      <c r="T74" s="16"/>
      <c r="U74" s="44"/>
      <c r="V74" s="16"/>
      <c r="W74" s="16"/>
      <c r="X74" s="16"/>
      <c r="Y74" s="16"/>
      <c r="Z74" s="16"/>
      <c r="AA74" s="16"/>
      <c r="AB74" s="105">
        <f t="shared" si="0"/>
        <v>3</v>
      </c>
      <c r="AC74" s="44"/>
      <c r="AD74" s="16"/>
      <c r="AE74" s="21"/>
    </row>
    <row r="75" spans="1:31">
      <c r="A75" s="45">
        <v>61</v>
      </c>
      <c r="B75" s="15" t="s">
        <v>708</v>
      </c>
      <c r="C75" s="15" t="s">
        <v>637</v>
      </c>
      <c r="D75" s="16">
        <v>30902</v>
      </c>
      <c r="E75" s="77" t="s">
        <v>496</v>
      </c>
      <c r="F75" s="16"/>
      <c r="G75" s="16"/>
      <c r="H75" s="16">
        <v>2</v>
      </c>
      <c r="I75" s="16"/>
      <c r="J75" s="16"/>
      <c r="K75" s="16"/>
      <c r="L75" s="16"/>
      <c r="M75" s="16"/>
      <c r="N75" s="16">
        <v>1</v>
      </c>
      <c r="O75" s="16"/>
      <c r="P75" s="16"/>
      <c r="Q75" s="16"/>
      <c r="R75" s="16"/>
      <c r="S75" s="16"/>
      <c r="T75" s="16"/>
      <c r="U75" s="44"/>
      <c r="V75" s="16"/>
      <c r="W75" s="16"/>
      <c r="X75" s="16"/>
      <c r="Y75" s="16"/>
      <c r="Z75" s="16"/>
      <c r="AA75" s="16"/>
      <c r="AB75" s="105">
        <f t="shared" si="0"/>
        <v>3</v>
      </c>
      <c r="AC75" s="16"/>
      <c r="AD75" s="16"/>
      <c r="AE75" s="21"/>
    </row>
    <row r="76" spans="1:31">
      <c r="A76" s="45">
        <v>61</v>
      </c>
      <c r="B76" s="15" t="s">
        <v>51</v>
      </c>
      <c r="C76" s="15" t="s">
        <v>27</v>
      </c>
      <c r="D76" s="16">
        <v>28322</v>
      </c>
      <c r="E76" s="17" t="s">
        <v>135</v>
      </c>
      <c r="F76" s="16"/>
      <c r="G76" s="16"/>
      <c r="H76" s="16"/>
      <c r="I76" s="16"/>
      <c r="J76" s="16"/>
      <c r="K76" s="16"/>
      <c r="L76" s="16"/>
      <c r="M76" s="16"/>
      <c r="N76" s="16"/>
      <c r="O76" s="16">
        <v>3</v>
      </c>
      <c r="P76" s="16"/>
      <c r="Q76" s="16"/>
      <c r="R76" s="16"/>
      <c r="S76" s="16"/>
      <c r="T76" s="16"/>
      <c r="U76" s="44"/>
      <c r="V76" s="16"/>
      <c r="W76" s="16"/>
      <c r="X76" s="16"/>
      <c r="Y76" s="16"/>
      <c r="Z76" s="16"/>
      <c r="AA76" s="16"/>
      <c r="AB76" s="105">
        <f t="shared" si="0"/>
        <v>3</v>
      </c>
      <c r="AC76" s="16"/>
      <c r="AD76" s="16"/>
      <c r="AE76" s="21"/>
    </row>
    <row r="77" spans="1:31">
      <c r="A77" s="21">
        <v>61</v>
      </c>
      <c r="B77" s="103" t="s">
        <v>280</v>
      </c>
      <c r="C77" s="103" t="s">
        <v>98</v>
      </c>
      <c r="D77" s="100">
        <v>10898</v>
      </c>
      <c r="E77" s="77" t="s">
        <v>135</v>
      </c>
      <c r="O77" s="100">
        <v>3</v>
      </c>
      <c r="AB77" s="105">
        <f t="shared" ref="AB77:AB140" si="1">SUM(F77:X77)</f>
        <v>3</v>
      </c>
      <c r="AC77" s="16"/>
      <c r="AD77" s="16"/>
      <c r="AE77" s="21"/>
    </row>
    <row r="78" spans="1:31">
      <c r="A78" s="21">
        <v>61</v>
      </c>
      <c r="B78" s="103" t="s">
        <v>133</v>
      </c>
      <c r="C78" s="103" t="s">
        <v>498</v>
      </c>
      <c r="D78" s="100">
        <v>28390</v>
      </c>
      <c r="E78" s="77" t="s">
        <v>496</v>
      </c>
      <c r="L78" s="100">
        <v>2</v>
      </c>
      <c r="S78" s="100">
        <v>1</v>
      </c>
      <c r="AB78" s="105">
        <f t="shared" si="1"/>
        <v>3</v>
      </c>
      <c r="AC78" s="44"/>
      <c r="AD78" s="44"/>
      <c r="AE78" s="21"/>
    </row>
    <row r="79" spans="1:31">
      <c r="A79" s="21">
        <v>61</v>
      </c>
      <c r="B79" s="15" t="s">
        <v>487</v>
      </c>
      <c r="C79" s="15" t="s">
        <v>497</v>
      </c>
      <c r="D79" s="16">
        <v>28901</v>
      </c>
      <c r="E79" s="17" t="s">
        <v>496</v>
      </c>
      <c r="F79" s="16"/>
      <c r="G79" s="16"/>
      <c r="H79" s="16"/>
      <c r="I79" s="16"/>
      <c r="J79" s="16"/>
      <c r="K79" s="16"/>
      <c r="L79" s="16">
        <v>2</v>
      </c>
      <c r="M79" s="16"/>
      <c r="N79" s="16"/>
      <c r="O79" s="16"/>
      <c r="P79" s="16"/>
      <c r="Q79" s="16"/>
      <c r="R79" s="16"/>
      <c r="S79" s="16">
        <v>1</v>
      </c>
      <c r="T79" s="16"/>
      <c r="U79" s="44"/>
      <c r="V79" s="16"/>
      <c r="W79" s="16"/>
      <c r="X79" s="16"/>
      <c r="Y79" s="16"/>
      <c r="Z79" s="16"/>
      <c r="AA79" s="16"/>
      <c r="AB79" s="105">
        <f t="shared" si="1"/>
        <v>3</v>
      </c>
      <c r="AC79" s="16"/>
      <c r="AD79" s="16"/>
      <c r="AE79" s="21"/>
    </row>
    <row r="80" spans="1:31" ht="15.75" customHeight="1">
      <c r="A80" s="21">
        <v>68</v>
      </c>
      <c r="B80" s="15" t="s">
        <v>324</v>
      </c>
      <c r="C80" s="15" t="s">
        <v>49</v>
      </c>
      <c r="D80" s="16">
        <v>30088</v>
      </c>
      <c r="E80" s="17" t="s">
        <v>350</v>
      </c>
      <c r="F80" s="16">
        <v>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44"/>
      <c r="V80" s="16"/>
      <c r="W80" s="16"/>
      <c r="X80" s="16"/>
      <c r="Y80" s="16"/>
      <c r="Z80" s="16"/>
      <c r="AA80" s="16"/>
      <c r="AB80" s="105">
        <f t="shared" si="1"/>
        <v>2</v>
      </c>
      <c r="AC80" s="16"/>
      <c r="AD80" s="16"/>
      <c r="AE80" s="21"/>
    </row>
    <row r="81" spans="1:31">
      <c r="A81" s="21">
        <v>68</v>
      </c>
      <c r="B81" s="103" t="s">
        <v>142</v>
      </c>
      <c r="C81" s="103" t="s">
        <v>703</v>
      </c>
      <c r="E81" s="77" t="s">
        <v>350</v>
      </c>
      <c r="F81" s="100">
        <v>2</v>
      </c>
      <c r="AB81" s="105">
        <f t="shared" si="1"/>
        <v>2</v>
      </c>
      <c r="AC81" s="16"/>
      <c r="AD81" s="16"/>
      <c r="AE81" s="21"/>
    </row>
    <row r="82" spans="1:31">
      <c r="A82" s="21">
        <v>68</v>
      </c>
      <c r="B82" s="15" t="s">
        <v>151</v>
      </c>
      <c r="C82" s="15" t="s">
        <v>27</v>
      </c>
      <c r="D82" s="16">
        <v>33613</v>
      </c>
      <c r="E82" s="17" t="s">
        <v>210</v>
      </c>
      <c r="F82" s="16"/>
      <c r="G82" s="16">
        <v>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44"/>
      <c r="V82" s="16"/>
      <c r="W82" s="16"/>
      <c r="X82" s="16"/>
      <c r="Y82" s="16"/>
      <c r="Z82" s="16"/>
      <c r="AA82" s="16"/>
      <c r="AB82" s="105">
        <f t="shared" si="1"/>
        <v>2</v>
      </c>
      <c r="AC82" s="16"/>
      <c r="AD82" s="16"/>
      <c r="AE82" s="21"/>
    </row>
    <row r="83" spans="1:31">
      <c r="A83" s="21">
        <v>68</v>
      </c>
      <c r="B83" s="15" t="s">
        <v>407</v>
      </c>
      <c r="C83" s="15" t="s">
        <v>408</v>
      </c>
      <c r="D83" s="16">
        <v>32646</v>
      </c>
      <c r="E83" s="77" t="s">
        <v>265</v>
      </c>
      <c r="F83" s="16"/>
      <c r="G83" s="16">
        <v>2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44"/>
      <c r="V83" s="16"/>
      <c r="W83" s="16"/>
      <c r="X83" s="16"/>
      <c r="Y83" s="16"/>
      <c r="Z83" s="16"/>
      <c r="AA83" s="16"/>
      <c r="AB83" s="105">
        <f t="shared" si="1"/>
        <v>2</v>
      </c>
      <c r="AC83" s="16"/>
      <c r="AD83" s="16"/>
      <c r="AE83" s="21"/>
    </row>
    <row r="84" spans="1:31" ht="15.75" customHeight="1">
      <c r="A84" s="21">
        <v>68</v>
      </c>
      <c r="B84" s="15" t="s">
        <v>74</v>
      </c>
      <c r="C84" s="15" t="s">
        <v>426</v>
      </c>
      <c r="D84" s="16">
        <v>32645</v>
      </c>
      <c r="E84" s="77" t="s">
        <v>265</v>
      </c>
      <c r="F84" s="16"/>
      <c r="G84" s="16">
        <v>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44"/>
      <c r="V84" s="16"/>
      <c r="W84" s="16"/>
      <c r="X84" s="16"/>
      <c r="Y84" s="16"/>
      <c r="Z84" s="16"/>
      <c r="AA84" s="16"/>
      <c r="AB84" s="105">
        <f t="shared" si="1"/>
        <v>2</v>
      </c>
      <c r="AC84" s="44"/>
      <c r="AD84" s="44"/>
      <c r="AE84" s="21"/>
    </row>
    <row r="85" spans="1:31" ht="15.75" customHeight="1">
      <c r="A85" s="21">
        <v>68</v>
      </c>
      <c r="B85" s="92" t="s">
        <v>30</v>
      </c>
      <c r="C85" s="92" t="s">
        <v>339</v>
      </c>
      <c r="D85" s="33">
        <v>31112</v>
      </c>
      <c r="E85" s="93" t="s">
        <v>340</v>
      </c>
      <c r="F85" s="16"/>
      <c r="G85" s="16"/>
      <c r="H85" s="16">
        <v>2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44"/>
      <c r="V85" s="16"/>
      <c r="W85" s="16"/>
      <c r="X85" s="16"/>
      <c r="Y85" s="16"/>
      <c r="Z85" s="16"/>
      <c r="AA85" s="16"/>
      <c r="AB85" s="105">
        <f t="shared" si="1"/>
        <v>2</v>
      </c>
      <c r="AC85" s="16"/>
      <c r="AD85" s="44"/>
      <c r="AE85" s="21"/>
    </row>
    <row r="86" spans="1:31">
      <c r="A86" s="21">
        <v>68</v>
      </c>
      <c r="B86" s="92" t="s">
        <v>20</v>
      </c>
      <c r="C86" s="92" t="s">
        <v>445</v>
      </c>
      <c r="D86" s="33">
        <v>25810</v>
      </c>
      <c r="E86" s="33" t="s">
        <v>210</v>
      </c>
      <c r="F86" s="16"/>
      <c r="G86" s="16"/>
      <c r="H86" s="16">
        <v>2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44"/>
      <c r="V86" s="16"/>
      <c r="W86" s="16"/>
      <c r="X86" s="16"/>
      <c r="Y86" s="16"/>
      <c r="Z86" s="16"/>
      <c r="AA86" s="16"/>
      <c r="AB86" s="105">
        <f t="shared" si="1"/>
        <v>2</v>
      </c>
      <c r="AC86" s="16"/>
      <c r="AD86" s="44"/>
      <c r="AE86" s="21"/>
    </row>
    <row r="87" spans="1:31">
      <c r="A87" s="21">
        <v>68</v>
      </c>
      <c r="B87" s="15" t="s">
        <v>263</v>
      </c>
      <c r="C87" s="15" t="s">
        <v>301</v>
      </c>
      <c r="D87" s="16">
        <v>25218</v>
      </c>
      <c r="E87" s="17" t="s">
        <v>303</v>
      </c>
      <c r="F87" s="16"/>
      <c r="G87" s="16"/>
      <c r="H87" s="16">
        <v>2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44"/>
      <c r="V87" s="16"/>
      <c r="W87" s="16"/>
      <c r="X87" s="16"/>
      <c r="Y87" s="16"/>
      <c r="Z87" s="16"/>
      <c r="AA87" s="16"/>
      <c r="AB87" s="105">
        <f t="shared" si="1"/>
        <v>2</v>
      </c>
      <c r="AC87" s="16"/>
      <c r="AD87" s="44"/>
      <c r="AE87" s="21"/>
    </row>
    <row r="88" spans="1:31">
      <c r="A88" s="21">
        <v>68</v>
      </c>
      <c r="B88" s="15" t="s">
        <v>409</v>
      </c>
      <c r="C88" s="15" t="s">
        <v>499</v>
      </c>
      <c r="D88" s="16">
        <v>27089</v>
      </c>
      <c r="E88" s="17" t="s">
        <v>496</v>
      </c>
      <c r="F88" s="16"/>
      <c r="G88" s="16"/>
      <c r="H88" s="16">
        <v>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44"/>
      <c r="V88" s="16"/>
      <c r="W88" s="16"/>
      <c r="X88" s="16"/>
      <c r="Y88" s="16"/>
      <c r="Z88" s="16"/>
      <c r="AA88" s="16"/>
      <c r="AB88" s="105">
        <f t="shared" si="1"/>
        <v>2</v>
      </c>
      <c r="AC88" s="16"/>
      <c r="AD88" s="16"/>
      <c r="AE88" s="21"/>
    </row>
    <row r="89" spans="1:31" ht="15.75" customHeight="1">
      <c r="A89" s="21">
        <v>68</v>
      </c>
      <c r="B89" s="103" t="s">
        <v>369</v>
      </c>
      <c r="C89" s="103" t="s">
        <v>445</v>
      </c>
      <c r="D89" s="100">
        <v>25811</v>
      </c>
      <c r="E89" s="77" t="s">
        <v>210</v>
      </c>
      <c r="H89" s="100">
        <v>2</v>
      </c>
      <c r="AB89" s="105">
        <f t="shared" si="1"/>
        <v>2</v>
      </c>
      <c r="AC89" s="16"/>
      <c r="AD89" s="16"/>
      <c r="AE89" s="21"/>
    </row>
    <row r="90" spans="1:31">
      <c r="A90" s="21">
        <v>68</v>
      </c>
      <c r="B90" s="15" t="s">
        <v>321</v>
      </c>
      <c r="C90" s="15" t="s">
        <v>27</v>
      </c>
      <c r="D90" s="16">
        <v>34258</v>
      </c>
      <c r="E90" s="77" t="s">
        <v>340</v>
      </c>
      <c r="F90" s="16"/>
      <c r="G90" s="16"/>
      <c r="H90" s="16">
        <v>2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44"/>
      <c r="V90" s="16"/>
      <c r="W90" s="16"/>
      <c r="X90" s="16"/>
      <c r="Y90" s="16"/>
      <c r="Z90" s="16"/>
      <c r="AA90" s="16"/>
      <c r="AB90" s="105">
        <f t="shared" si="1"/>
        <v>2</v>
      </c>
      <c r="AC90" s="44"/>
      <c r="AD90" s="44"/>
      <c r="AE90" s="21"/>
    </row>
    <row r="91" spans="1:31">
      <c r="A91" s="21">
        <v>68</v>
      </c>
      <c r="B91" s="15" t="s">
        <v>709</v>
      </c>
      <c r="C91" s="15" t="s">
        <v>49</v>
      </c>
      <c r="D91" s="16">
        <v>34409</v>
      </c>
      <c r="E91" s="77" t="s">
        <v>340</v>
      </c>
      <c r="F91" s="16"/>
      <c r="G91" s="16"/>
      <c r="H91" s="16">
        <v>2</v>
      </c>
      <c r="I91" s="16"/>
      <c r="J91" s="16"/>
      <c r="K91" s="16"/>
      <c r="L91" s="16"/>
      <c r="M91" s="16"/>
      <c r="N91" s="16"/>
      <c r="O91" s="44"/>
      <c r="P91" s="16"/>
      <c r="Q91" s="16"/>
      <c r="R91" s="16"/>
      <c r="S91" s="16"/>
      <c r="T91" s="16"/>
      <c r="U91" s="44"/>
      <c r="V91" s="16"/>
      <c r="W91" s="16"/>
      <c r="X91" s="16"/>
      <c r="Y91" s="16"/>
      <c r="Z91" s="16"/>
      <c r="AA91" s="16"/>
      <c r="AB91" s="105">
        <f t="shared" si="1"/>
        <v>2</v>
      </c>
      <c r="AC91" s="44"/>
      <c r="AD91" s="16"/>
      <c r="AE91" s="21"/>
    </row>
    <row r="92" spans="1:31">
      <c r="A92" s="21">
        <v>68</v>
      </c>
      <c r="B92" s="103" t="s">
        <v>627</v>
      </c>
      <c r="C92" s="103" t="s">
        <v>49</v>
      </c>
      <c r="D92" s="100">
        <v>34962</v>
      </c>
      <c r="E92" s="77" t="s">
        <v>303</v>
      </c>
      <c r="J92" s="100">
        <v>2</v>
      </c>
      <c r="AB92" s="105">
        <f t="shared" si="1"/>
        <v>2</v>
      </c>
      <c r="AC92" s="44"/>
      <c r="AD92" s="16"/>
      <c r="AE92" s="21"/>
    </row>
    <row r="93" spans="1:31">
      <c r="A93" s="21">
        <v>68</v>
      </c>
      <c r="B93" s="103" t="s">
        <v>712</v>
      </c>
      <c r="C93" s="103" t="s">
        <v>713</v>
      </c>
      <c r="D93" s="100">
        <v>34977</v>
      </c>
      <c r="E93" s="77" t="s">
        <v>303</v>
      </c>
      <c r="J93" s="100">
        <v>2</v>
      </c>
      <c r="AB93" s="105">
        <f t="shared" si="1"/>
        <v>2</v>
      </c>
      <c r="AC93" s="44"/>
      <c r="AD93" s="44"/>
      <c r="AE93" s="21"/>
    </row>
    <row r="94" spans="1:31">
      <c r="A94" s="21">
        <v>68</v>
      </c>
      <c r="B94" s="103" t="s">
        <v>254</v>
      </c>
      <c r="C94" s="103" t="s">
        <v>645</v>
      </c>
      <c r="D94" s="100">
        <v>23510</v>
      </c>
      <c r="E94" s="77" t="s">
        <v>105</v>
      </c>
      <c r="L94" s="100">
        <v>2</v>
      </c>
      <c r="AB94" s="105">
        <f t="shared" si="1"/>
        <v>2</v>
      </c>
      <c r="AC94" s="16"/>
      <c r="AD94" s="16"/>
      <c r="AE94" s="21"/>
    </row>
    <row r="95" spans="1:31">
      <c r="A95" s="21">
        <v>68</v>
      </c>
      <c r="B95" s="103" t="s">
        <v>74</v>
      </c>
      <c r="C95" s="103" t="s">
        <v>645</v>
      </c>
      <c r="D95" s="100">
        <v>19694</v>
      </c>
      <c r="E95" s="77" t="s">
        <v>105</v>
      </c>
      <c r="L95" s="100">
        <v>2</v>
      </c>
      <c r="AB95" s="105">
        <f t="shared" si="1"/>
        <v>2</v>
      </c>
      <c r="AC95" s="16"/>
      <c r="AD95" s="16"/>
      <c r="AE95" s="21"/>
    </row>
    <row r="96" spans="1:31">
      <c r="A96" s="21">
        <v>68</v>
      </c>
      <c r="B96" s="37" t="s">
        <v>103</v>
      </c>
      <c r="C96" s="37" t="s">
        <v>104</v>
      </c>
      <c r="D96" s="44">
        <v>23426</v>
      </c>
      <c r="E96" s="17" t="s">
        <v>105</v>
      </c>
      <c r="F96" s="16"/>
      <c r="G96" s="16"/>
      <c r="H96" s="16"/>
      <c r="I96" s="16"/>
      <c r="J96" s="16"/>
      <c r="K96" s="16"/>
      <c r="L96" s="16">
        <v>2</v>
      </c>
      <c r="M96" s="16"/>
      <c r="N96" s="16"/>
      <c r="O96" s="16"/>
      <c r="P96" s="16"/>
      <c r="Q96" s="16"/>
      <c r="R96" s="16"/>
      <c r="S96" s="16"/>
      <c r="T96" s="16"/>
      <c r="U96" s="44"/>
      <c r="V96" s="16"/>
      <c r="W96" s="16"/>
      <c r="X96" s="16"/>
      <c r="Y96" s="16"/>
      <c r="Z96" s="16"/>
      <c r="AA96" s="16"/>
      <c r="AB96" s="105">
        <f t="shared" si="1"/>
        <v>2</v>
      </c>
      <c r="AC96" s="44"/>
      <c r="AD96" s="16"/>
      <c r="AE96" s="21"/>
    </row>
    <row r="97" spans="1:31">
      <c r="A97" s="21">
        <v>68</v>
      </c>
      <c r="B97" s="103" t="s">
        <v>720</v>
      </c>
      <c r="C97" s="103" t="s">
        <v>27</v>
      </c>
      <c r="D97" s="100">
        <v>30722</v>
      </c>
      <c r="E97" s="77" t="s">
        <v>340</v>
      </c>
      <c r="L97" s="100">
        <v>2</v>
      </c>
      <c r="AB97" s="105">
        <f t="shared" si="1"/>
        <v>2</v>
      </c>
      <c r="AC97" s="16"/>
      <c r="AD97" s="16"/>
      <c r="AE97" s="21"/>
    </row>
    <row r="98" spans="1:31">
      <c r="A98" s="21">
        <v>68</v>
      </c>
      <c r="B98" s="103" t="s">
        <v>711</v>
      </c>
      <c r="C98" s="103" t="s">
        <v>721</v>
      </c>
      <c r="D98" s="100">
        <v>32054</v>
      </c>
      <c r="E98" s="77" t="s">
        <v>340</v>
      </c>
      <c r="L98" s="100">
        <v>2</v>
      </c>
      <c r="AB98" s="105">
        <f t="shared" si="1"/>
        <v>2</v>
      </c>
      <c r="AC98" s="16"/>
      <c r="AD98" s="44"/>
      <c r="AE98" s="21"/>
    </row>
    <row r="99" spans="1:31">
      <c r="A99" s="21">
        <v>68</v>
      </c>
      <c r="B99" s="103" t="s">
        <v>722</v>
      </c>
      <c r="C99" s="103" t="s">
        <v>723</v>
      </c>
      <c r="D99" s="100">
        <v>24755</v>
      </c>
      <c r="E99" s="77" t="s">
        <v>340</v>
      </c>
      <c r="L99" s="100">
        <v>2</v>
      </c>
      <c r="AB99" s="105">
        <f t="shared" si="1"/>
        <v>2</v>
      </c>
      <c r="AC99" s="44"/>
      <c r="AD99" s="16"/>
      <c r="AE99" s="21"/>
    </row>
    <row r="100" spans="1:31">
      <c r="A100" s="21">
        <v>68</v>
      </c>
      <c r="B100" s="103" t="s">
        <v>230</v>
      </c>
      <c r="C100" s="103" t="s">
        <v>170</v>
      </c>
      <c r="D100" s="100">
        <v>32475</v>
      </c>
      <c r="E100" s="77" t="s">
        <v>135</v>
      </c>
      <c r="L100" s="100">
        <v>2</v>
      </c>
      <c r="AB100" s="105">
        <f t="shared" si="1"/>
        <v>2</v>
      </c>
      <c r="AC100" s="16"/>
      <c r="AD100" s="16"/>
      <c r="AE100" s="21"/>
    </row>
    <row r="101" spans="1:31">
      <c r="A101" s="21">
        <v>68</v>
      </c>
      <c r="B101" s="103" t="s">
        <v>13</v>
      </c>
      <c r="C101" s="103" t="s">
        <v>724</v>
      </c>
      <c r="D101" s="100">
        <v>35510</v>
      </c>
      <c r="E101" s="77" t="s">
        <v>135</v>
      </c>
      <c r="L101" s="100">
        <v>2</v>
      </c>
      <c r="AB101" s="105">
        <f t="shared" si="1"/>
        <v>2</v>
      </c>
      <c r="AC101" s="16"/>
      <c r="AD101" s="16"/>
      <c r="AE101" s="21"/>
    </row>
    <row r="102" spans="1:31">
      <c r="A102" s="21">
        <v>68</v>
      </c>
      <c r="B102" s="103" t="s">
        <v>316</v>
      </c>
      <c r="C102" s="103" t="s">
        <v>601</v>
      </c>
      <c r="D102" s="100">
        <v>32736</v>
      </c>
      <c r="E102" s="77" t="s">
        <v>363</v>
      </c>
      <c r="J102" s="100">
        <v>1</v>
      </c>
      <c r="N102" s="100">
        <v>1</v>
      </c>
      <c r="AB102" s="105">
        <f t="shared" si="1"/>
        <v>2</v>
      </c>
      <c r="AC102" s="16"/>
      <c r="AD102" s="16"/>
      <c r="AE102" s="21"/>
    </row>
    <row r="103" spans="1:31">
      <c r="A103" s="21">
        <v>68</v>
      </c>
      <c r="B103" s="103" t="s">
        <v>388</v>
      </c>
      <c r="C103" s="103" t="s">
        <v>600</v>
      </c>
      <c r="D103" s="100">
        <v>29961</v>
      </c>
      <c r="E103" s="77" t="s">
        <v>363</v>
      </c>
      <c r="J103" s="100">
        <v>1</v>
      </c>
      <c r="N103" s="100">
        <v>1</v>
      </c>
      <c r="AB103" s="105">
        <f t="shared" si="1"/>
        <v>2</v>
      </c>
      <c r="AC103" s="16"/>
      <c r="AD103" s="16"/>
      <c r="AE103" s="21"/>
    </row>
    <row r="104" spans="1:31">
      <c r="A104" s="21">
        <v>68</v>
      </c>
      <c r="B104" s="15" t="s">
        <v>276</v>
      </c>
      <c r="C104" s="15" t="s">
        <v>277</v>
      </c>
      <c r="D104" s="16">
        <v>30815</v>
      </c>
      <c r="E104" s="17" t="s">
        <v>265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v>2</v>
      </c>
      <c r="P104" s="16"/>
      <c r="Q104" s="16"/>
      <c r="R104" s="16"/>
      <c r="S104" s="16"/>
      <c r="T104" s="16"/>
      <c r="U104" s="44"/>
      <c r="V104" s="16"/>
      <c r="W104" s="16"/>
      <c r="X104" s="16"/>
      <c r="Y104" s="16"/>
      <c r="Z104" s="16"/>
      <c r="AA104" s="16"/>
      <c r="AB104" s="105">
        <f t="shared" si="1"/>
        <v>2</v>
      </c>
      <c r="AC104" s="16"/>
      <c r="AD104" s="16"/>
      <c r="AE104" s="21"/>
    </row>
    <row r="105" spans="1:31">
      <c r="A105" s="21">
        <v>68</v>
      </c>
      <c r="B105" s="15" t="s">
        <v>374</v>
      </c>
      <c r="C105" s="15" t="s">
        <v>375</v>
      </c>
      <c r="D105" s="16">
        <v>30421</v>
      </c>
      <c r="E105" s="17" t="s">
        <v>265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>
        <v>2</v>
      </c>
      <c r="P105" s="16"/>
      <c r="Q105" s="16"/>
      <c r="R105" s="16"/>
      <c r="S105" s="16"/>
      <c r="T105" s="16"/>
      <c r="U105" s="44"/>
      <c r="V105" s="16"/>
      <c r="W105" s="16"/>
      <c r="X105" s="16"/>
      <c r="Y105" s="16"/>
      <c r="Z105" s="16"/>
      <c r="AA105" s="16"/>
      <c r="AB105" s="105">
        <f t="shared" si="1"/>
        <v>2</v>
      </c>
      <c r="AC105" s="16"/>
      <c r="AD105" s="16"/>
      <c r="AE105" s="21"/>
    </row>
    <row r="106" spans="1:31">
      <c r="A106" s="21">
        <v>68</v>
      </c>
      <c r="B106" s="32" t="s">
        <v>427</v>
      </c>
      <c r="C106" s="32" t="s">
        <v>428</v>
      </c>
      <c r="D106" s="33">
        <v>21768</v>
      </c>
      <c r="E106" s="33" t="s">
        <v>429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>
        <v>2</v>
      </c>
      <c r="P106" s="16"/>
      <c r="Q106" s="16"/>
      <c r="R106" s="16"/>
      <c r="S106" s="16"/>
      <c r="T106" s="16"/>
      <c r="U106" s="44"/>
      <c r="V106" s="16"/>
      <c r="W106" s="16"/>
      <c r="X106" s="16"/>
      <c r="Y106" s="16"/>
      <c r="Z106" s="16"/>
      <c r="AA106" s="16"/>
      <c r="AB106" s="105">
        <f t="shared" si="1"/>
        <v>2</v>
      </c>
      <c r="AC106" s="16"/>
      <c r="AD106" s="16"/>
      <c r="AE106" s="21"/>
    </row>
    <row r="107" spans="1:31">
      <c r="A107" s="21">
        <v>68</v>
      </c>
      <c r="B107" s="103" t="s">
        <v>725</v>
      </c>
      <c r="C107" s="103" t="s">
        <v>98</v>
      </c>
      <c r="D107" s="100">
        <v>33396</v>
      </c>
      <c r="E107" s="77" t="s">
        <v>303</v>
      </c>
      <c r="N107" s="100">
        <v>2</v>
      </c>
      <c r="AB107" s="105">
        <f t="shared" si="1"/>
        <v>2</v>
      </c>
      <c r="AC107" s="16"/>
      <c r="AD107" s="16"/>
      <c r="AE107" s="21"/>
    </row>
    <row r="108" spans="1:31">
      <c r="A108" s="21">
        <v>68</v>
      </c>
      <c r="B108" s="103" t="s">
        <v>727</v>
      </c>
      <c r="C108" s="103" t="s">
        <v>728</v>
      </c>
      <c r="D108" s="100">
        <v>28710</v>
      </c>
      <c r="E108" s="77" t="s">
        <v>429</v>
      </c>
      <c r="O108" s="100">
        <v>2</v>
      </c>
      <c r="AB108" s="105">
        <f t="shared" si="1"/>
        <v>2</v>
      </c>
      <c r="AC108" s="16"/>
      <c r="AD108" s="16"/>
      <c r="AE108" s="21"/>
    </row>
    <row r="109" spans="1:31">
      <c r="A109" s="21">
        <v>68</v>
      </c>
      <c r="B109" s="103" t="s">
        <v>195</v>
      </c>
      <c r="C109" s="103" t="s">
        <v>644</v>
      </c>
      <c r="D109" s="100">
        <v>34690</v>
      </c>
      <c r="E109" s="77" t="s">
        <v>303</v>
      </c>
      <c r="P109" s="100">
        <v>2</v>
      </c>
      <c r="AB109" s="105">
        <f t="shared" si="1"/>
        <v>2</v>
      </c>
      <c r="AC109" s="16"/>
      <c r="AD109" s="16"/>
      <c r="AE109" s="21"/>
    </row>
    <row r="110" spans="1:31">
      <c r="A110" s="21">
        <v>68</v>
      </c>
      <c r="B110" s="103" t="s">
        <v>673</v>
      </c>
      <c r="C110" s="103" t="s">
        <v>644</v>
      </c>
      <c r="D110" s="100">
        <v>20551</v>
      </c>
      <c r="E110" s="77" t="s">
        <v>303</v>
      </c>
      <c r="P110" s="100">
        <v>2</v>
      </c>
      <c r="AB110" s="105">
        <f t="shared" si="1"/>
        <v>2</v>
      </c>
      <c r="AC110" s="16"/>
      <c r="AD110" s="16"/>
      <c r="AE110" s="21"/>
    </row>
    <row r="111" spans="1:31">
      <c r="A111" s="21">
        <v>68</v>
      </c>
      <c r="B111" s="103" t="s">
        <v>729</v>
      </c>
      <c r="C111" s="103" t="s">
        <v>730</v>
      </c>
      <c r="D111" s="100">
        <v>34312</v>
      </c>
      <c r="E111" s="77" t="s">
        <v>303</v>
      </c>
      <c r="P111" s="100">
        <v>2</v>
      </c>
      <c r="AB111" s="105">
        <f t="shared" si="1"/>
        <v>2</v>
      </c>
      <c r="AC111" s="16"/>
      <c r="AD111" s="44"/>
      <c r="AE111" s="21"/>
    </row>
    <row r="112" spans="1:31">
      <c r="A112" s="21">
        <v>68</v>
      </c>
      <c r="B112" s="15" t="s">
        <v>193</v>
      </c>
      <c r="C112" s="15" t="s">
        <v>194</v>
      </c>
      <c r="D112" s="16">
        <v>11736</v>
      </c>
      <c r="E112" s="17">
        <v>18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>
        <v>2</v>
      </c>
      <c r="S112" s="16"/>
      <c r="T112" s="16"/>
      <c r="U112" s="44"/>
      <c r="V112" s="16"/>
      <c r="W112" s="16"/>
      <c r="X112" s="16"/>
      <c r="Y112" s="16"/>
      <c r="Z112" s="16"/>
      <c r="AA112" s="16"/>
      <c r="AB112" s="105">
        <f t="shared" si="1"/>
        <v>2</v>
      </c>
      <c r="AC112" s="16"/>
      <c r="AD112" s="44"/>
      <c r="AE112" s="21"/>
    </row>
    <row r="113" spans="1:31" ht="15.75" customHeight="1">
      <c r="A113" s="21">
        <v>68</v>
      </c>
      <c r="B113" s="92" t="s">
        <v>395</v>
      </c>
      <c r="C113" s="92" t="s">
        <v>49</v>
      </c>
      <c r="D113" s="33">
        <v>28960</v>
      </c>
      <c r="E113" s="93" t="s">
        <v>265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>
        <v>2</v>
      </c>
      <c r="S113" s="16"/>
      <c r="T113" s="16"/>
      <c r="U113" s="44"/>
      <c r="V113" s="16"/>
      <c r="W113" s="16"/>
      <c r="X113" s="16"/>
      <c r="Y113" s="16"/>
      <c r="Z113" s="16"/>
      <c r="AA113" s="16"/>
      <c r="AB113" s="105">
        <f t="shared" si="1"/>
        <v>2</v>
      </c>
      <c r="AC113" s="16"/>
      <c r="AD113" s="44"/>
      <c r="AE113" s="21"/>
    </row>
    <row r="114" spans="1:31" ht="15.75" customHeight="1">
      <c r="A114" s="21">
        <v>68</v>
      </c>
      <c r="B114" s="103" t="s">
        <v>81</v>
      </c>
      <c r="C114" s="103" t="s">
        <v>315</v>
      </c>
      <c r="D114" s="100">
        <v>11443</v>
      </c>
      <c r="E114" s="77">
        <v>18</v>
      </c>
      <c r="R114" s="100">
        <v>2</v>
      </c>
      <c r="AB114" s="105">
        <f t="shared" si="1"/>
        <v>2</v>
      </c>
      <c r="AC114" s="16"/>
      <c r="AD114" s="44"/>
      <c r="AE114" s="21"/>
    </row>
    <row r="115" spans="1:31" ht="15.75" customHeight="1">
      <c r="A115" s="21">
        <v>68</v>
      </c>
      <c r="B115" s="103" t="s">
        <v>725</v>
      </c>
      <c r="C115" s="103" t="s">
        <v>27</v>
      </c>
      <c r="D115" s="100">
        <v>35885</v>
      </c>
      <c r="E115" s="77" t="s">
        <v>350</v>
      </c>
      <c r="S115" s="100">
        <v>2</v>
      </c>
      <c r="AB115" s="105">
        <f t="shared" si="1"/>
        <v>2</v>
      </c>
      <c r="AC115" s="44"/>
      <c r="AD115" s="16"/>
      <c r="AE115" s="21"/>
    </row>
    <row r="116" spans="1:31" ht="15.75" customHeight="1">
      <c r="A116" s="21">
        <v>68</v>
      </c>
      <c r="B116" s="103" t="s">
        <v>463</v>
      </c>
      <c r="C116" s="103" t="s">
        <v>203</v>
      </c>
      <c r="D116" s="100">
        <v>34075</v>
      </c>
      <c r="E116" s="77" t="s">
        <v>350</v>
      </c>
      <c r="S116" s="100">
        <v>2</v>
      </c>
      <c r="AB116" s="105">
        <f t="shared" si="1"/>
        <v>2</v>
      </c>
      <c r="AC116" s="44"/>
      <c r="AD116" s="16"/>
      <c r="AE116" s="21"/>
    </row>
    <row r="117" spans="1:31" ht="15.75" customHeight="1">
      <c r="A117" s="21">
        <v>103</v>
      </c>
      <c r="B117" s="92" t="s">
        <v>274</v>
      </c>
      <c r="C117" s="92" t="s">
        <v>452</v>
      </c>
      <c r="D117" s="33">
        <v>22515</v>
      </c>
      <c r="E117" s="33" t="s">
        <v>350</v>
      </c>
      <c r="F117" s="16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44"/>
      <c r="V117" s="16"/>
      <c r="W117" s="16"/>
      <c r="X117" s="16"/>
      <c r="Y117" s="16"/>
      <c r="Z117" s="16"/>
      <c r="AA117" s="16"/>
      <c r="AB117" s="105">
        <f t="shared" si="1"/>
        <v>1</v>
      </c>
      <c r="AC117" s="44"/>
      <c r="AD117" s="16"/>
      <c r="AE117" s="21"/>
    </row>
    <row r="118" spans="1:31">
      <c r="A118" s="21">
        <v>103</v>
      </c>
      <c r="B118" s="32" t="s">
        <v>352</v>
      </c>
      <c r="C118" s="32" t="s">
        <v>353</v>
      </c>
      <c r="D118" s="33">
        <v>33288</v>
      </c>
      <c r="E118" s="33" t="s">
        <v>76</v>
      </c>
      <c r="F118" s="16"/>
      <c r="G118" s="16"/>
      <c r="H118" s="16"/>
      <c r="I118" s="16"/>
      <c r="J118" s="16">
        <v>1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44"/>
      <c r="V118" s="16"/>
      <c r="W118" s="16"/>
      <c r="X118" s="16"/>
      <c r="Y118" s="16"/>
      <c r="Z118" s="16"/>
      <c r="AA118" s="16"/>
      <c r="AB118" s="105">
        <f t="shared" si="1"/>
        <v>1</v>
      </c>
      <c r="AC118" s="44"/>
      <c r="AD118" s="16"/>
      <c r="AE118" s="21"/>
    </row>
    <row r="119" spans="1:31">
      <c r="A119" s="21">
        <v>103</v>
      </c>
      <c r="B119" s="92" t="s">
        <v>269</v>
      </c>
      <c r="C119" s="92" t="s">
        <v>381</v>
      </c>
      <c r="D119" s="33">
        <v>26183</v>
      </c>
      <c r="E119" s="93" t="s">
        <v>382</v>
      </c>
      <c r="F119" s="16"/>
      <c r="G119" s="16"/>
      <c r="H119" s="16"/>
      <c r="I119" s="16"/>
      <c r="J119" s="16">
        <v>1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44"/>
      <c r="V119" s="16"/>
      <c r="W119" s="16"/>
      <c r="X119" s="16"/>
      <c r="Y119" s="16"/>
      <c r="Z119" s="16"/>
      <c r="AA119" s="16"/>
      <c r="AB119" s="105">
        <f t="shared" si="1"/>
        <v>1</v>
      </c>
      <c r="AC119" s="16"/>
      <c r="AD119" s="16"/>
      <c r="AE119" s="21"/>
    </row>
    <row r="120" spans="1:31">
      <c r="A120" s="21">
        <v>103</v>
      </c>
      <c r="B120" s="92" t="s">
        <v>331</v>
      </c>
      <c r="C120" s="92" t="s">
        <v>383</v>
      </c>
      <c r="D120" s="33">
        <v>26184</v>
      </c>
      <c r="E120" s="93" t="s">
        <v>382</v>
      </c>
      <c r="F120" s="16"/>
      <c r="G120" s="16"/>
      <c r="H120" s="16"/>
      <c r="I120" s="16"/>
      <c r="J120" s="16">
        <v>1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44"/>
      <c r="V120" s="16"/>
      <c r="W120" s="16"/>
      <c r="X120" s="16"/>
      <c r="Y120" s="16"/>
      <c r="Z120" s="16"/>
      <c r="AA120" s="16"/>
      <c r="AB120" s="105">
        <f t="shared" si="1"/>
        <v>1</v>
      </c>
      <c r="AC120" s="16"/>
      <c r="AD120" s="44"/>
      <c r="AE120" s="21"/>
    </row>
    <row r="121" spans="1:31">
      <c r="A121" s="21">
        <v>103</v>
      </c>
      <c r="B121" s="103" t="s">
        <v>599</v>
      </c>
      <c r="C121" s="103" t="s">
        <v>439</v>
      </c>
      <c r="D121" s="167">
        <v>33642</v>
      </c>
      <c r="E121" s="77" t="s">
        <v>382</v>
      </c>
      <c r="N121" s="100">
        <v>1</v>
      </c>
      <c r="AB121" s="105">
        <f t="shared" si="1"/>
        <v>1</v>
      </c>
      <c r="AC121" s="16"/>
      <c r="AD121" s="44"/>
      <c r="AE121" s="21"/>
    </row>
    <row r="122" spans="1:31">
      <c r="A122" s="21">
        <v>103</v>
      </c>
      <c r="B122" s="76" t="s">
        <v>274</v>
      </c>
      <c r="C122" s="76" t="s">
        <v>439</v>
      </c>
      <c r="D122" s="78">
        <v>33945</v>
      </c>
      <c r="E122" s="77" t="s">
        <v>382</v>
      </c>
      <c r="N122" s="100">
        <v>1</v>
      </c>
      <c r="AB122" s="105">
        <f t="shared" si="1"/>
        <v>1</v>
      </c>
      <c r="AC122" s="16"/>
      <c r="AD122" s="44"/>
      <c r="AE122" s="21"/>
    </row>
    <row r="123" spans="1:31">
      <c r="A123" s="21">
        <v>103</v>
      </c>
      <c r="B123" s="103" t="s">
        <v>30</v>
      </c>
      <c r="C123" s="103" t="s">
        <v>726</v>
      </c>
      <c r="D123" s="100">
        <v>35180</v>
      </c>
      <c r="E123" s="77" t="s">
        <v>363</v>
      </c>
      <c r="N123" s="100">
        <v>1</v>
      </c>
      <c r="AB123" s="105">
        <f t="shared" si="1"/>
        <v>1</v>
      </c>
      <c r="AC123" s="16"/>
      <c r="AD123" s="16"/>
      <c r="AE123" s="21"/>
    </row>
    <row r="124" spans="1:31">
      <c r="A124" s="21">
        <v>103</v>
      </c>
      <c r="B124" s="15" t="s">
        <v>401</v>
      </c>
      <c r="C124" s="15" t="s">
        <v>402</v>
      </c>
      <c r="D124" s="16">
        <v>33485</v>
      </c>
      <c r="E124" s="17" t="s">
        <v>350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v>1</v>
      </c>
      <c r="T124" s="16"/>
      <c r="U124" s="44"/>
      <c r="V124" s="16"/>
      <c r="W124" s="16"/>
      <c r="X124" s="16"/>
      <c r="Y124" s="16"/>
      <c r="Z124" s="16"/>
      <c r="AA124" s="16"/>
      <c r="AB124" s="105">
        <f t="shared" si="1"/>
        <v>1</v>
      </c>
      <c r="AC124" s="44"/>
      <c r="AD124" s="107"/>
      <c r="AE124" s="108"/>
    </row>
    <row r="125" spans="1:31">
      <c r="A125" s="45">
        <v>103</v>
      </c>
      <c r="B125" s="15" t="s">
        <v>142</v>
      </c>
      <c r="C125" s="15" t="s">
        <v>403</v>
      </c>
      <c r="D125" s="16">
        <v>33486</v>
      </c>
      <c r="E125" s="17" t="s">
        <v>350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>
        <v>1</v>
      </c>
      <c r="T125" s="16"/>
      <c r="U125" s="44"/>
      <c r="V125" s="16"/>
      <c r="W125" s="16"/>
      <c r="X125" s="16"/>
      <c r="Y125" s="16"/>
      <c r="Z125" s="16"/>
      <c r="AA125" s="16"/>
      <c r="AB125" s="105">
        <f t="shared" si="1"/>
        <v>1</v>
      </c>
      <c r="AC125" s="44"/>
      <c r="AD125" s="107"/>
      <c r="AE125" s="108"/>
    </row>
    <row r="126" spans="1:31">
      <c r="A126" s="45"/>
      <c r="B126" s="37" t="s">
        <v>438</v>
      </c>
      <c r="C126" s="37" t="s">
        <v>439</v>
      </c>
      <c r="D126" s="44">
        <v>19875</v>
      </c>
      <c r="E126" s="17">
        <v>18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44"/>
      <c r="V126" s="16"/>
      <c r="W126" s="16"/>
      <c r="X126" s="16"/>
      <c r="Y126" s="16"/>
      <c r="Z126" s="16"/>
      <c r="AA126" s="16"/>
      <c r="AB126" s="105">
        <f t="shared" si="1"/>
        <v>0</v>
      </c>
      <c r="AC126" s="44"/>
      <c r="AD126" s="16"/>
      <c r="AE126" s="21"/>
    </row>
    <row r="127" spans="1:31">
      <c r="A127" s="45"/>
      <c r="B127" s="15" t="s">
        <v>270</v>
      </c>
      <c r="C127" s="15" t="s">
        <v>271</v>
      </c>
      <c r="D127" s="16">
        <v>11756</v>
      </c>
      <c r="E127" s="17">
        <v>18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44"/>
      <c r="V127" s="16"/>
      <c r="W127" s="16"/>
      <c r="X127" s="16"/>
      <c r="Y127" s="16"/>
      <c r="Z127" s="16"/>
      <c r="AA127" s="16"/>
      <c r="AB127" s="105">
        <f t="shared" si="1"/>
        <v>0</v>
      </c>
      <c r="AC127" s="16"/>
      <c r="AD127" s="16"/>
      <c r="AE127" s="21"/>
    </row>
    <row r="128" spans="1:31">
      <c r="B128" s="15" t="s">
        <v>191</v>
      </c>
      <c r="C128" s="15" t="s">
        <v>192</v>
      </c>
      <c r="D128" s="16">
        <v>11741</v>
      </c>
      <c r="E128" s="17">
        <v>18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44"/>
      <c r="V128" s="16"/>
      <c r="W128" s="16"/>
      <c r="X128" s="16"/>
      <c r="Y128" s="16"/>
      <c r="Z128" s="16"/>
      <c r="AA128" s="16"/>
      <c r="AB128" s="105">
        <f t="shared" si="1"/>
        <v>0</v>
      </c>
      <c r="AC128" s="107"/>
      <c r="AD128" s="44"/>
      <c r="AE128" s="21"/>
    </row>
    <row r="129" spans="1:31">
      <c r="B129" s="103" t="s">
        <v>463</v>
      </c>
      <c r="C129" s="103" t="s">
        <v>373</v>
      </c>
      <c r="D129" s="100">
        <v>33715</v>
      </c>
      <c r="E129" s="77">
        <v>18</v>
      </c>
      <c r="AB129" s="105">
        <f t="shared" si="1"/>
        <v>0</v>
      </c>
      <c r="AC129" s="107"/>
      <c r="AD129" s="16"/>
      <c r="AE129" s="21"/>
    </row>
    <row r="130" spans="1:31">
      <c r="A130" s="45"/>
      <c r="B130" s="15" t="s">
        <v>312</v>
      </c>
      <c r="C130" s="15" t="s">
        <v>313</v>
      </c>
      <c r="D130" s="16">
        <v>26070</v>
      </c>
      <c r="E130" s="77">
        <v>18</v>
      </c>
      <c r="F130" s="10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44"/>
      <c r="V130" s="16"/>
      <c r="W130" s="16"/>
      <c r="X130" s="16"/>
      <c r="Y130" s="16"/>
      <c r="Z130" s="16"/>
      <c r="AA130" s="16"/>
      <c r="AB130" s="105">
        <f t="shared" si="1"/>
        <v>0</v>
      </c>
      <c r="AC130" s="16"/>
      <c r="AD130" s="16"/>
      <c r="AE130" s="21"/>
    </row>
    <row r="131" spans="1:31">
      <c r="A131" s="45"/>
      <c r="B131" s="15" t="s">
        <v>254</v>
      </c>
      <c r="C131" s="15" t="s">
        <v>255</v>
      </c>
      <c r="D131" s="16">
        <v>28777</v>
      </c>
      <c r="E131" s="17">
        <v>18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44"/>
      <c r="V131" s="16"/>
      <c r="W131" s="16"/>
      <c r="X131" s="16"/>
      <c r="Y131" s="16"/>
      <c r="Z131" s="16"/>
      <c r="AA131" s="16"/>
      <c r="AB131" s="105">
        <f t="shared" si="1"/>
        <v>0</v>
      </c>
      <c r="AC131" s="16"/>
      <c r="AD131" s="44"/>
      <c r="AE131" s="21"/>
    </row>
    <row r="132" spans="1:31">
      <c r="A132" s="45"/>
      <c r="B132" s="15" t="s">
        <v>218</v>
      </c>
      <c r="C132" s="15" t="s">
        <v>308</v>
      </c>
      <c r="D132" s="16">
        <v>27753</v>
      </c>
      <c r="E132" s="17">
        <v>18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44"/>
      <c r="V132" s="16"/>
      <c r="W132" s="16"/>
      <c r="X132" s="16"/>
      <c r="Y132" s="16"/>
      <c r="Z132" s="16"/>
      <c r="AA132" s="16"/>
      <c r="AB132" s="105">
        <f t="shared" si="1"/>
        <v>0</v>
      </c>
      <c r="AC132" s="44"/>
      <c r="AD132" s="16"/>
      <c r="AE132" s="21"/>
    </row>
    <row r="133" spans="1:31">
      <c r="A133" s="45"/>
      <c r="B133" s="15" t="s">
        <v>117</v>
      </c>
      <c r="C133" s="15" t="s">
        <v>118</v>
      </c>
      <c r="D133" s="16">
        <v>27749</v>
      </c>
      <c r="E133" s="17">
        <v>18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44"/>
      <c r="V133" s="16"/>
      <c r="W133" s="16"/>
      <c r="X133" s="16"/>
      <c r="Y133" s="16"/>
      <c r="Z133" s="16"/>
      <c r="AA133" s="16"/>
      <c r="AB133" s="105">
        <f t="shared" si="1"/>
        <v>0</v>
      </c>
      <c r="AC133" s="16"/>
      <c r="AD133" s="16"/>
      <c r="AE133" s="21"/>
    </row>
    <row r="134" spans="1:31" ht="15.75" customHeight="1">
      <c r="A134" s="45"/>
      <c r="B134" s="37" t="s">
        <v>371</v>
      </c>
      <c r="C134" s="37" t="s">
        <v>318</v>
      </c>
      <c r="D134" s="44">
        <v>19876</v>
      </c>
      <c r="E134" s="17">
        <v>18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44"/>
      <c r="V134" s="16"/>
      <c r="W134" s="16"/>
      <c r="X134" s="16"/>
      <c r="Y134" s="16"/>
      <c r="Z134" s="16"/>
      <c r="AA134" s="16"/>
      <c r="AB134" s="105">
        <f t="shared" si="1"/>
        <v>0</v>
      </c>
      <c r="AC134" s="16"/>
      <c r="AD134" s="16"/>
      <c r="AE134" s="21"/>
    </row>
    <row r="135" spans="1:31" ht="15.75" customHeight="1">
      <c r="A135" s="45"/>
      <c r="B135" s="15" t="s">
        <v>8</v>
      </c>
      <c r="C135" s="15" t="s">
        <v>462</v>
      </c>
      <c r="D135" s="16">
        <v>11738</v>
      </c>
      <c r="E135" s="17">
        <v>18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44"/>
      <c r="V135" s="16"/>
      <c r="W135" s="16"/>
      <c r="X135" s="16"/>
      <c r="Y135" s="16"/>
      <c r="Z135" s="16"/>
      <c r="AA135" s="16"/>
      <c r="AB135" s="105">
        <f t="shared" si="1"/>
        <v>0</v>
      </c>
      <c r="AC135" s="44"/>
      <c r="AD135" s="16"/>
      <c r="AE135" s="21"/>
    </row>
    <row r="136" spans="1:31" ht="15.75" customHeight="1">
      <c r="A136" s="45"/>
      <c r="B136" s="37" t="s">
        <v>463</v>
      </c>
      <c r="C136" s="37" t="s">
        <v>464</v>
      </c>
      <c r="D136" s="44">
        <v>18488</v>
      </c>
      <c r="E136" s="17">
        <v>18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44"/>
      <c r="V136" s="16"/>
      <c r="W136" s="16"/>
      <c r="X136" s="16"/>
      <c r="Y136" s="16"/>
      <c r="Z136" s="16"/>
      <c r="AA136" s="16"/>
      <c r="AB136" s="105">
        <f t="shared" si="1"/>
        <v>0</v>
      </c>
      <c r="AC136" s="16"/>
      <c r="AD136" s="44"/>
      <c r="AE136" s="21"/>
    </row>
    <row r="137" spans="1:31" ht="15.75" customHeight="1">
      <c r="A137" s="45"/>
      <c r="B137" s="15" t="s">
        <v>81</v>
      </c>
      <c r="C137" s="15" t="s">
        <v>49</v>
      </c>
      <c r="D137" s="16">
        <v>22902</v>
      </c>
      <c r="E137" s="17" t="s">
        <v>477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44"/>
      <c r="V137" s="16"/>
      <c r="W137" s="16"/>
      <c r="X137" s="16"/>
      <c r="Y137" s="16"/>
      <c r="Z137" s="16"/>
      <c r="AA137" s="16"/>
      <c r="AB137" s="105">
        <f t="shared" si="1"/>
        <v>0</v>
      </c>
      <c r="AC137" s="16"/>
      <c r="AD137" s="16"/>
      <c r="AE137" s="21"/>
    </row>
    <row r="138" spans="1:31">
      <c r="A138" s="45"/>
      <c r="B138" s="15" t="s">
        <v>443</v>
      </c>
      <c r="C138" s="15" t="s">
        <v>479</v>
      </c>
      <c r="D138" s="16">
        <v>19673</v>
      </c>
      <c r="E138" s="17" t="s">
        <v>477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44"/>
      <c r="V138" s="16"/>
      <c r="W138" s="16"/>
      <c r="X138" s="16"/>
      <c r="Y138" s="16"/>
      <c r="Z138" s="16"/>
      <c r="AA138" s="16"/>
      <c r="AB138" s="105">
        <f t="shared" si="1"/>
        <v>0</v>
      </c>
      <c r="AC138" s="16"/>
      <c r="AD138" s="16"/>
      <c r="AE138" s="21"/>
    </row>
    <row r="139" spans="1:31">
      <c r="A139" s="45"/>
      <c r="B139" s="92" t="s">
        <v>169</v>
      </c>
      <c r="C139" s="92" t="s">
        <v>620</v>
      </c>
      <c r="D139" s="33">
        <v>33869</v>
      </c>
      <c r="E139" s="93" t="s">
        <v>477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44"/>
      <c r="V139" s="16"/>
      <c r="W139" s="16"/>
      <c r="X139" s="16"/>
      <c r="Y139" s="16"/>
      <c r="Z139" s="16"/>
      <c r="AA139" s="16"/>
      <c r="AB139" s="105">
        <f t="shared" si="1"/>
        <v>0</v>
      </c>
      <c r="AC139" s="44"/>
      <c r="AD139" s="16"/>
      <c r="AE139" s="21"/>
    </row>
    <row r="140" spans="1:31">
      <c r="A140" s="45"/>
      <c r="B140" s="92" t="s">
        <v>202</v>
      </c>
      <c r="C140" s="92" t="s">
        <v>68</v>
      </c>
      <c r="D140" s="33">
        <v>19204</v>
      </c>
      <c r="E140" s="93" t="s">
        <v>477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44"/>
      <c r="V140" s="16"/>
      <c r="W140" s="16"/>
      <c r="X140" s="16"/>
      <c r="Y140" s="16"/>
      <c r="Z140" s="16"/>
      <c r="AA140" s="16"/>
      <c r="AB140" s="105">
        <f t="shared" si="1"/>
        <v>0</v>
      </c>
      <c r="AC140" s="16"/>
      <c r="AD140" s="16"/>
      <c r="AE140" s="21"/>
    </row>
    <row r="141" spans="1:31">
      <c r="A141" s="45"/>
      <c r="B141" s="15" t="s">
        <v>478</v>
      </c>
      <c r="C141" s="15" t="s">
        <v>365</v>
      </c>
      <c r="D141" s="16">
        <v>31832</v>
      </c>
      <c r="E141" s="17" t="s">
        <v>477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44"/>
      <c r="V141" s="16"/>
      <c r="W141" s="16"/>
      <c r="X141" s="16"/>
      <c r="Y141" s="16"/>
      <c r="Z141" s="16"/>
      <c r="AA141" s="16"/>
      <c r="AB141" s="105">
        <f t="shared" ref="AB141:AB204" si="2">SUM(F141:X141)</f>
        <v>0</v>
      </c>
      <c r="AC141" s="16"/>
      <c r="AD141" s="16"/>
      <c r="AE141" s="21"/>
    </row>
    <row r="142" spans="1:31">
      <c r="A142" s="45"/>
      <c r="B142" s="103" t="s">
        <v>598</v>
      </c>
      <c r="C142" s="103" t="s">
        <v>200</v>
      </c>
      <c r="D142" s="100">
        <v>31096</v>
      </c>
      <c r="E142" s="77" t="s">
        <v>477</v>
      </c>
      <c r="AB142" s="105">
        <f t="shared" si="2"/>
        <v>0</v>
      </c>
      <c r="AC142" s="16"/>
      <c r="AD142" s="16"/>
      <c r="AE142" s="21"/>
    </row>
    <row r="143" spans="1:31" ht="15.75" customHeight="1">
      <c r="A143" s="45"/>
      <c r="B143" s="15" t="s">
        <v>74</v>
      </c>
      <c r="C143" s="15" t="s">
        <v>330</v>
      </c>
      <c r="D143" s="16">
        <v>23430</v>
      </c>
      <c r="E143" s="17" t="s">
        <v>99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44"/>
      <c r="V143" s="16"/>
      <c r="W143" s="16"/>
      <c r="X143" s="16"/>
      <c r="Y143" s="16"/>
      <c r="Z143" s="16"/>
      <c r="AA143" s="16"/>
      <c r="AB143" s="105">
        <f t="shared" si="2"/>
        <v>0</v>
      </c>
      <c r="AC143" s="16"/>
      <c r="AD143" s="44"/>
      <c r="AE143" s="21"/>
    </row>
    <row r="144" spans="1:31" ht="15.75" customHeight="1">
      <c r="A144" s="45"/>
      <c r="B144" s="92" t="s">
        <v>30</v>
      </c>
      <c r="C144" s="92" t="s">
        <v>442</v>
      </c>
      <c r="D144" s="33">
        <v>29615</v>
      </c>
      <c r="E144" s="93" t="s">
        <v>440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44"/>
      <c r="V144" s="16"/>
      <c r="W144" s="16"/>
      <c r="X144" s="16"/>
      <c r="Y144" s="16"/>
      <c r="Z144" s="16"/>
      <c r="AA144" s="16"/>
      <c r="AB144" s="105">
        <f t="shared" si="2"/>
        <v>0</v>
      </c>
      <c r="AC144" s="16"/>
      <c r="AD144" s="44"/>
      <c r="AE144" s="21"/>
    </row>
    <row r="145" spans="1:31">
      <c r="A145" s="45"/>
      <c r="B145" s="92" t="s">
        <v>441</v>
      </c>
      <c r="C145" s="92" t="s">
        <v>375</v>
      </c>
      <c r="D145" s="33">
        <v>25873</v>
      </c>
      <c r="E145" s="93" t="s">
        <v>440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44"/>
      <c r="V145" s="16"/>
      <c r="W145" s="16"/>
      <c r="X145" s="16"/>
      <c r="Y145" s="16"/>
      <c r="Z145" s="16"/>
      <c r="AA145" s="16"/>
      <c r="AB145" s="105">
        <f t="shared" si="2"/>
        <v>0</v>
      </c>
      <c r="AC145" s="16"/>
      <c r="AD145" s="16"/>
      <c r="AE145" s="21"/>
    </row>
    <row r="146" spans="1:31">
      <c r="A146" s="45"/>
      <c r="B146" s="103" t="s">
        <v>668</v>
      </c>
      <c r="C146" s="103" t="s">
        <v>669</v>
      </c>
      <c r="D146" s="100">
        <v>34628</v>
      </c>
      <c r="E146" s="77" t="s">
        <v>440</v>
      </c>
      <c r="AB146" s="105">
        <f t="shared" si="2"/>
        <v>0</v>
      </c>
      <c r="AC146" s="44"/>
      <c r="AD146" s="44"/>
      <c r="AE146" s="21"/>
    </row>
    <row r="147" spans="1:31">
      <c r="A147" s="45"/>
      <c r="B147" s="92" t="s">
        <v>443</v>
      </c>
      <c r="C147" s="92" t="s">
        <v>444</v>
      </c>
      <c r="D147" s="33">
        <v>29656</v>
      </c>
      <c r="E147" s="93" t="s">
        <v>440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44"/>
      <c r="V147" s="16"/>
      <c r="W147" s="16"/>
      <c r="X147" s="16"/>
      <c r="Y147" s="16"/>
      <c r="Z147" s="16"/>
      <c r="AA147" s="16"/>
      <c r="AB147" s="105">
        <f t="shared" si="2"/>
        <v>0</v>
      </c>
      <c r="AC147" s="44"/>
      <c r="AD147" s="16"/>
      <c r="AE147" s="21"/>
    </row>
    <row r="148" spans="1:31">
      <c r="A148" s="45"/>
      <c r="B148" s="32" t="s">
        <v>352</v>
      </c>
      <c r="C148" s="32" t="s">
        <v>240</v>
      </c>
      <c r="D148" s="33">
        <v>29544</v>
      </c>
      <c r="E148" s="33" t="s">
        <v>440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44"/>
      <c r="V148" s="16"/>
      <c r="W148" s="16"/>
      <c r="X148" s="16"/>
      <c r="Y148" s="16"/>
      <c r="Z148" s="16"/>
      <c r="AA148" s="16"/>
      <c r="AB148" s="105">
        <f t="shared" si="2"/>
        <v>0</v>
      </c>
      <c r="AC148" s="16"/>
      <c r="AD148" s="16"/>
      <c r="AE148" s="21"/>
    </row>
    <row r="149" spans="1:31">
      <c r="A149" s="45"/>
      <c r="B149" s="92" t="s">
        <v>480</v>
      </c>
      <c r="C149" s="92" t="s">
        <v>481</v>
      </c>
      <c r="D149" s="33">
        <v>23687</v>
      </c>
      <c r="E149" s="93" t="s">
        <v>440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44"/>
      <c r="V149" s="16"/>
      <c r="W149" s="16"/>
      <c r="X149" s="16"/>
      <c r="Y149" s="16"/>
      <c r="Z149" s="16"/>
      <c r="AA149" s="16"/>
      <c r="AB149" s="105">
        <f t="shared" si="2"/>
        <v>0</v>
      </c>
      <c r="AC149" s="44"/>
      <c r="AD149" s="16"/>
      <c r="AE149" s="21"/>
    </row>
    <row r="150" spans="1:31">
      <c r="A150" s="45"/>
      <c r="B150" s="92" t="s">
        <v>482</v>
      </c>
      <c r="C150" s="92" t="s">
        <v>483</v>
      </c>
      <c r="D150" s="33">
        <v>18481</v>
      </c>
      <c r="E150" s="93" t="s">
        <v>440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44"/>
      <c r="V150" s="16"/>
      <c r="W150" s="16"/>
      <c r="X150" s="16"/>
      <c r="Y150" s="16"/>
      <c r="Z150" s="16"/>
      <c r="AA150" s="16"/>
      <c r="AB150" s="105">
        <f t="shared" si="2"/>
        <v>0</v>
      </c>
      <c r="AC150" s="16"/>
      <c r="AD150" s="16"/>
      <c r="AE150" s="21"/>
    </row>
    <row r="151" spans="1:31" ht="15.75" customHeight="1">
      <c r="A151" s="45"/>
      <c r="B151" s="32" t="s">
        <v>74</v>
      </c>
      <c r="C151" s="32" t="s">
        <v>98</v>
      </c>
      <c r="D151" s="33">
        <v>32982</v>
      </c>
      <c r="E151" s="33" t="s">
        <v>340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44"/>
      <c r="V151" s="16"/>
      <c r="W151" s="16"/>
      <c r="X151" s="16"/>
      <c r="Y151" s="16"/>
      <c r="Z151" s="16"/>
      <c r="AA151" s="16"/>
      <c r="AB151" s="105">
        <f t="shared" si="2"/>
        <v>0</v>
      </c>
      <c r="AC151" s="16"/>
      <c r="AD151" s="44"/>
      <c r="AE151" s="21"/>
    </row>
    <row r="152" spans="1:31">
      <c r="A152" s="45"/>
      <c r="B152" s="15" t="s">
        <v>79</v>
      </c>
      <c r="C152" s="15" t="s">
        <v>484</v>
      </c>
      <c r="D152" s="16">
        <v>28130</v>
      </c>
      <c r="E152" s="17" t="s">
        <v>340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44"/>
      <c r="V152" s="16"/>
      <c r="W152" s="16"/>
      <c r="X152" s="16"/>
      <c r="Y152" s="16"/>
      <c r="Z152" s="16"/>
      <c r="AA152" s="16"/>
      <c r="AB152" s="105">
        <f t="shared" si="2"/>
        <v>0</v>
      </c>
      <c r="AC152" s="16"/>
      <c r="AD152" s="44"/>
      <c r="AE152" s="21"/>
    </row>
    <row r="153" spans="1:31">
      <c r="A153" s="45"/>
      <c r="B153" s="15" t="s">
        <v>485</v>
      </c>
      <c r="C153" s="15" t="s">
        <v>486</v>
      </c>
      <c r="D153" s="16">
        <v>34262</v>
      </c>
      <c r="E153" s="17" t="s">
        <v>340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44"/>
      <c r="V153" s="16"/>
      <c r="W153" s="16"/>
      <c r="X153" s="16"/>
      <c r="Y153" s="16"/>
      <c r="Z153" s="16"/>
      <c r="AA153" s="16"/>
      <c r="AB153" s="105">
        <f t="shared" si="2"/>
        <v>0</v>
      </c>
      <c r="AC153" s="16"/>
      <c r="AD153" s="16"/>
      <c r="AE153" s="21"/>
    </row>
    <row r="154" spans="1:31">
      <c r="A154" s="45"/>
      <c r="B154" s="15" t="s">
        <v>376</v>
      </c>
      <c r="C154" s="15" t="s">
        <v>377</v>
      </c>
      <c r="D154" s="16">
        <v>20030</v>
      </c>
      <c r="E154" s="17" t="s">
        <v>210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44"/>
      <c r="V154" s="16"/>
      <c r="W154" s="16"/>
      <c r="X154" s="16"/>
      <c r="Y154" s="16"/>
      <c r="Z154" s="16"/>
      <c r="AA154" s="16"/>
      <c r="AB154" s="105">
        <f t="shared" si="2"/>
        <v>0</v>
      </c>
      <c r="AC154" s="44"/>
      <c r="AD154" s="16"/>
      <c r="AE154" s="21"/>
    </row>
    <row r="155" spans="1:31">
      <c r="A155" s="45"/>
      <c r="B155" s="15" t="s">
        <v>460</v>
      </c>
      <c r="C155" s="15" t="s">
        <v>302</v>
      </c>
      <c r="D155" s="16">
        <v>33268</v>
      </c>
      <c r="E155" s="17" t="s">
        <v>210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44"/>
      <c r="V155" s="16"/>
      <c r="W155" s="16"/>
      <c r="X155" s="16"/>
      <c r="Y155" s="16"/>
      <c r="Z155" s="16"/>
      <c r="AA155" s="16"/>
      <c r="AB155" s="105">
        <f t="shared" si="2"/>
        <v>0</v>
      </c>
      <c r="AC155" s="44"/>
      <c r="AD155" s="16"/>
      <c r="AE155" s="21"/>
    </row>
    <row r="156" spans="1:31">
      <c r="B156" s="15" t="s">
        <v>356</v>
      </c>
      <c r="C156" s="15" t="s">
        <v>357</v>
      </c>
      <c r="D156" s="16">
        <v>29941</v>
      </c>
      <c r="E156" s="77" t="s">
        <v>210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44"/>
      <c r="V156" s="16"/>
      <c r="W156" s="16"/>
      <c r="X156" s="16"/>
      <c r="Y156" s="16"/>
      <c r="Z156" s="16"/>
      <c r="AA156" s="16"/>
      <c r="AB156" s="105">
        <f t="shared" si="2"/>
        <v>0</v>
      </c>
      <c r="AC156" s="16"/>
      <c r="AD156" s="16"/>
      <c r="AE156" s="21"/>
    </row>
    <row r="157" spans="1:31">
      <c r="A157" s="45"/>
      <c r="B157" s="32" t="s">
        <v>325</v>
      </c>
      <c r="C157" s="32" t="s">
        <v>326</v>
      </c>
      <c r="D157" s="33">
        <v>31118</v>
      </c>
      <c r="E157" s="33" t="s">
        <v>210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44"/>
      <c r="V157" s="16"/>
      <c r="W157" s="16"/>
      <c r="X157" s="16"/>
      <c r="Y157" s="16"/>
      <c r="Z157" s="16"/>
      <c r="AA157" s="16"/>
      <c r="AB157" s="105">
        <f t="shared" si="2"/>
        <v>0</v>
      </c>
      <c r="AC157" s="16"/>
      <c r="AD157" s="107"/>
      <c r="AE157" s="108"/>
    </row>
    <row r="158" spans="1:31">
      <c r="A158" s="45"/>
      <c r="B158" s="92" t="s">
        <v>412</v>
      </c>
      <c r="C158" s="92" t="s">
        <v>413</v>
      </c>
      <c r="D158" s="33">
        <v>32882</v>
      </c>
      <c r="E158" s="33" t="s">
        <v>210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44"/>
      <c r="V158" s="16"/>
      <c r="W158" s="16"/>
      <c r="X158" s="16"/>
      <c r="Y158" s="16"/>
      <c r="Z158" s="16"/>
      <c r="AA158" s="16"/>
      <c r="AB158" s="105">
        <f t="shared" si="2"/>
        <v>0</v>
      </c>
      <c r="AC158" s="16"/>
      <c r="AD158" s="107"/>
      <c r="AE158" s="108"/>
    </row>
    <row r="159" spans="1:31">
      <c r="A159" s="45"/>
      <c r="B159" s="32" t="s">
        <v>414</v>
      </c>
      <c r="C159" s="32" t="s">
        <v>415</v>
      </c>
      <c r="D159" s="33">
        <v>34589</v>
      </c>
      <c r="E159" s="33" t="s">
        <v>210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44"/>
      <c r="V159" s="16"/>
      <c r="W159" s="16"/>
      <c r="X159" s="16"/>
      <c r="Y159" s="16"/>
      <c r="Z159" s="16"/>
      <c r="AA159" s="16"/>
      <c r="AB159" s="105">
        <f t="shared" si="2"/>
        <v>0</v>
      </c>
      <c r="AC159" s="16"/>
      <c r="AD159" s="107"/>
      <c r="AE159" s="108"/>
    </row>
    <row r="160" spans="1:31">
      <c r="A160" s="45"/>
      <c r="B160" s="32" t="s">
        <v>321</v>
      </c>
      <c r="C160" s="32" t="s">
        <v>415</v>
      </c>
      <c r="D160" s="33">
        <v>34588</v>
      </c>
      <c r="E160" s="33" t="s">
        <v>210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44"/>
      <c r="V160" s="16"/>
      <c r="W160" s="16"/>
      <c r="X160" s="16"/>
      <c r="Y160" s="16"/>
      <c r="Z160" s="16"/>
      <c r="AA160" s="16"/>
      <c r="AB160" s="105">
        <f t="shared" si="2"/>
        <v>0</v>
      </c>
      <c r="AC160" s="107"/>
      <c r="AE160" s="108"/>
    </row>
    <row r="161" spans="1:31">
      <c r="A161" s="45"/>
      <c r="B161" s="92" t="s">
        <v>270</v>
      </c>
      <c r="C161" s="92" t="s">
        <v>27</v>
      </c>
      <c r="D161" s="33">
        <v>30117</v>
      </c>
      <c r="E161" s="33" t="s">
        <v>210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44"/>
      <c r="V161" s="16"/>
      <c r="W161" s="16"/>
      <c r="X161" s="16"/>
      <c r="Y161" s="16"/>
      <c r="Z161" s="16"/>
      <c r="AA161" s="16"/>
      <c r="AB161" s="105">
        <f t="shared" si="2"/>
        <v>0</v>
      </c>
      <c r="AC161" s="107"/>
      <c r="AD161" s="16"/>
      <c r="AE161" s="21"/>
    </row>
    <row r="162" spans="1:31">
      <c r="A162" s="45"/>
      <c r="B162" s="15" t="s">
        <v>487</v>
      </c>
      <c r="C162" s="15" t="s">
        <v>49</v>
      </c>
      <c r="D162" s="16"/>
      <c r="E162" s="17" t="s">
        <v>210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44"/>
      <c r="V162" s="16"/>
      <c r="W162" s="16"/>
      <c r="X162" s="16"/>
      <c r="Y162" s="16"/>
      <c r="Z162" s="16"/>
      <c r="AA162" s="16"/>
      <c r="AB162" s="105">
        <f t="shared" si="2"/>
        <v>0</v>
      </c>
      <c r="AC162" s="107"/>
      <c r="AD162" s="16"/>
      <c r="AE162" s="21"/>
    </row>
    <row r="163" spans="1:31" ht="15.75" customHeight="1">
      <c r="A163" s="45"/>
      <c r="B163" s="15" t="s">
        <v>30</v>
      </c>
      <c r="C163" s="15" t="s">
        <v>514</v>
      </c>
      <c r="D163" s="16"/>
      <c r="E163" s="17" t="s">
        <v>210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44"/>
      <c r="V163" s="16"/>
      <c r="W163" s="16"/>
      <c r="X163" s="16"/>
      <c r="Y163" s="16"/>
      <c r="Z163" s="16"/>
      <c r="AA163" s="16"/>
      <c r="AB163" s="105">
        <f t="shared" si="2"/>
        <v>0</v>
      </c>
      <c r="AD163" s="44"/>
      <c r="AE163" s="21"/>
    </row>
    <row r="164" spans="1:31">
      <c r="A164" s="45"/>
      <c r="B164" s="15" t="s">
        <v>515</v>
      </c>
      <c r="C164" s="15" t="s">
        <v>49</v>
      </c>
      <c r="D164" s="16">
        <v>29111</v>
      </c>
      <c r="E164" s="17" t="s">
        <v>210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44"/>
      <c r="V164" s="16"/>
      <c r="W164" s="16"/>
      <c r="X164" s="16"/>
      <c r="Y164" s="16"/>
      <c r="Z164" s="16"/>
      <c r="AA164" s="16"/>
      <c r="AB164" s="105">
        <f t="shared" si="2"/>
        <v>0</v>
      </c>
      <c r="AC164" s="16"/>
      <c r="AD164" s="16"/>
      <c r="AE164" s="21"/>
    </row>
    <row r="165" spans="1:31">
      <c r="A165" s="45"/>
      <c r="B165" s="92" t="s">
        <v>389</v>
      </c>
      <c r="C165" s="92" t="s">
        <v>390</v>
      </c>
      <c r="D165" s="33">
        <v>29858</v>
      </c>
      <c r="E165" s="93" t="s">
        <v>363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44"/>
      <c r="V165" s="16"/>
      <c r="W165" s="16"/>
      <c r="X165" s="16"/>
      <c r="Y165" s="16"/>
      <c r="Z165" s="16"/>
      <c r="AA165" s="16"/>
      <c r="AB165" s="105">
        <f t="shared" si="2"/>
        <v>0</v>
      </c>
      <c r="AC165" s="16"/>
      <c r="AD165" s="16"/>
      <c r="AE165" s="21"/>
    </row>
    <row r="166" spans="1:31">
      <c r="A166" s="45"/>
      <c r="B166" s="103" t="s">
        <v>470</v>
      </c>
      <c r="C166" s="103" t="s">
        <v>403</v>
      </c>
      <c r="D166" s="100">
        <v>32552</v>
      </c>
      <c r="E166" s="77" t="s">
        <v>363</v>
      </c>
      <c r="AB166" s="105">
        <f t="shared" si="2"/>
        <v>0</v>
      </c>
      <c r="AC166" s="44"/>
      <c r="AD166" s="16"/>
      <c r="AE166" s="21"/>
    </row>
    <row r="167" spans="1:31">
      <c r="B167" s="92" t="s">
        <v>319</v>
      </c>
      <c r="C167" s="92" t="s">
        <v>403</v>
      </c>
      <c r="D167" s="33">
        <v>32555</v>
      </c>
      <c r="E167" s="33" t="s">
        <v>363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44"/>
      <c r="V167" s="16"/>
      <c r="W167" s="16"/>
      <c r="X167" s="16"/>
      <c r="Y167" s="16"/>
      <c r="Z167" s="16"/>
      <c r="AA167" s="16"/>
      <c r="AB167" s="105">
        <f t="shared" si="2"/>
        <v>0</v>
      </c>
      <c r="AC167" s="16"/>
      <c r="AD167" s="16"/>
      <c r="AE167" s="21"/>
    </row>
    <row r="168" spans="1:31">
      <c r="A168" s="45"/>
      <c r="B168" s="92" t="s">
        <v>51</v>
      </c>
      <c r="C168" s="92" t="s">
        <v>390</v>
      </c>
      <c r="D168" s="33">
        <v>22813</v>
      </c>
      <c r="E168" s="93" t="s">
        <v>363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44"/>
      <c r="V168" s="16"/>
      <c r="W168" s="16"/>
      <c r="X168" s="16"/>
      <c r="Y168" s="16"/>
      <c r="Z168" s="16"/>
      <c r="AA168" s="16"/>
      <c r="AB168" s="105">
        <f t="shared" si="2"/>
        <v>0</v>
      </c>
      <c r="AC168" s="16"/>
      <c r="AD168" s="44"/>
      <c r="AE168" s="21"/>
    </row>
    <row r="169" spans="1:31">
      <c r="A169" s="45"/>
      <c r="B169" s="15" t="s">
        <v>352</v>
      </c>
      <c r="C169" s="15" t="s">
        <v>391</v>
      </c>
      <c r="D169" s="16">
        <v>16372</v>
      </c>
      <c r="E169" s="17" t="s">
        <v>392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44"/>
      <c r="V169" s="16"/>
      <c r="W169" s="16"/>
      <c r="X169" s="16"/>
      <c r="Y169" s="16"/>
      <c r="Z169" s="16"/>
      <c r="AA169" s="16"/>
      <c r="AB169" s="105">
        <f t="shared" si="2"/>
        <v>0</v>
      </c>
      <c r="AC169" s="16"/>
      <c r="AD169" s="16"/>
      <c r="AE169" s="21"/>
    </row>
    <row r="170" spans="1:31">
      <c r="A170" s="45"/>
      <c r="B170" s="37" t="s">
        <v>331</v>
      </c>
      <c r="C170" s="37" t="s">
        <v>398</v>
      </c>
      <c r="D170" s="44">
        <v>26219</v>
      </c>
      <c r="E170" s="17" t="s">
        <v>392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44"/>
      <c r="V170" s="16"/>
      <c r="W170" s="16"/>
      <c r="X170" s="16"/>
      <c r="Y170" s="16"/>
      <c r="Z170" s="16"/>
      <c r="AA170" s="16"/>
      <c r="AB170" s="105">
        <f t="shared" si="2"/>
        <v>0</v>
      </c>
      <c r="AC170" s="16"/>
      <c r="AD170" s="16"/>
      <c r="AE170" s="21"/>
    </row>
    <row r="171" spans="1:31">
      <c r="B171" s="37" t="s">
        <v>74</v>
      </c>
      <c r="C171" s="37" t="s">
        <v>240</v>
      </c>
      <c r="D171" s="44">
        <v>33493</v>
      </c>
      <c r="E171" s="17" t="s">
        <v>392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44"/>
      <c r="V171" s="16"/>
      <c r="W171" s="16"/>
      <c r="X171" s="16"/>
      <c r="Y171" s="16"/>
      <c r="Z171" s="16"/>
      <c r="AA171" s="16"/>
      <c r="AB171" s="105">
        <f t="shared" si="2"/>
        <v>0</v>
      </c>
      <c r="AC171" s="44"/>
      <c r="AD171" s="16"/>
      <c r="AE171" s="21"/>
    </row>
    <row r="172" spans="1:31">
      <c r="B172" s="15" t="s">
        <v>121</v>
      </c>
      <c r="C172" s="15" t="s">
        <v>466</v>
      </c>
      <c r="D172" s="16">
        <v>32399</v>
      </c>
      <c r="E172" s="17" t="s">
        <v>392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44"/>
      <c r="V172" s="16"/>
      <c r="W172" s="16"/>
      <c r="X172" s="16"/>
      <c r="Y172" s="16"/>
      <c r="Z172" s="16"/>
      <c r="AA172" s="16"/>
      <c r="AB172" s="105">
        <f t="shared" si="2"/>
        <v>0</v>
      </c>
      <c r="AC172" s="16"/>
      <c r="AD172" s="16"/>
      <c r="AE172" s="21"/>
    </row>
    <row r="173" spans="1:31">
      <c r="A173" s="45"/>
      <c r="B173" s="15" t="s">
        <v>30</v>
      </c>
      <c r="C173" s="15" t="s">
        <v>467</v>
      </c>
      <c r="D173" s="16">
        <v>14548</v>
      </c>
      <c r="E173" s="17" t="s">
        <v>392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44"/>
      <c r="V173" s="16"/>
      <c r="W173" s="16"/>
      <c r="X173" s="16"/>
      <c r="Y173" s="16"/>
      <c r="Z173" s="16"/>
      <c r="AA173" s="16"/>
      <c r="AB173" s="105">
        <f t="shared" si="2"/>
        <v>0</v>
      </c>
      <c r="AC173" s="16"/>
      <c r="AD173" s="16"/>
      <c r="AE173" s="21"/>
    </row>
    <row r="174" spans="1:31">
      <c r="A174" s="45"/>
      <c r="B174" s="15" t="s">
        <v>202</v>
      </c>
      <c r="C174" s="15" t="s">
        <v>200</v>
      </c>
      <c r="D174" s="16">
        <v>33904</v>
      </c>
      <c r="E174" s="17" t="s">
        <v>392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44"/>
      <c r="V174" s="16"/>
      <c r="W174" s="16"/>
      <c r="X174" s="16"/>
      <c r="Y174" s="16"/>
      <c r="Z174" s="16"/>
      <c r="AA174" s="16"/>
      <c r="AB174" s="105">
        <f t="shared" si="2"/>
        <v>0</v>
      </c>
      <c r="AC174" s="16"/>
      <c r="AD174" s="16"/>
      <c r="AE174" s="21"/>
    </row>
    <row r="175" spans="1:31" ht="15.75" customHeight="1">
      <c r="A175" s="45"/>
      <c r="B175" s="103" t="s">
        <v>388</v>
      </c>
      <c r="C175" s="103" t="s">
        <v>672</v>
      </c>
      <c r="D175" s="100">
        <v>34273</v>
      </c>
      <c r="E175" s="77" t="s">
        <v>303</v>
      </c>
      <c r="AB175" s="105">
        <f t="shared" si="2"/>
        <v>0</v>
      </c>
      <c r="AC175" s="16"/>
      <c r="AD175" s="16"/>
      <c r="AE175" s="21"/>
    </row>
    <row r="176" spans="1:31">
      <c r="A176" s="45"/>
      <c r="B176" s="103" t="s">
        <v>300</v>
      </c>
      <c r="C176" s="103" t="s">
        <v>637</v>
      </c>
      <c r="D176" s="100">
        <v>30901</v>
      </c>
      <c r="E176" s="77" t="s">
        <v>303</v>
      </c>
      <c r="AB176" s="105">
        <f t="shared" si="2"/>
        <v>0</v>
      </c>
      <c r="AC176" s="16"/>
      <c r="AD176" s="16"/>
      <c r="AE176" s="21"/>
    </row>
    <row r="177" spans="1:31">
      <c r="A177" s="45"/>
      <c r="B177" s="15" t="s">
        <v>490</v>
      </c>
      <c r="C177" s="15" t="s">
        <v>49</v>
      </c>
      <c r="D177" s="16">
        <v>26104</v>
      </c>
      <c r="E177" s="17" t="s">
        <v>303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44"/>
      <c r="V177" s="16"/>
      <c r="W177" s="16"/>
      <c r="X177" s="16"/>
      <c r="Y177" s="16"/>
      <c r="Z177" s="16"/>
      <c r="AA177" s="16"/>
      <c r="AB177" s="105">
        <f t="shared" si="2"/>
        <v>0</v>
      </c>
      <c r="AC177" s="16"/>
      <c r="AD177" s="16"/>
      <c r="AE177" s="21"/>
    </row>
    <row r="178" spans="1:31">
      <c r="A178" s="45"/>
      <c r="B178" s="15" t="s">
        <v>664</v>
      </c>
      <c r="C178" s="15" t="s">
        <v>366</v>
      </c>
      <c r="D178" s="16">
        <v>34274</v>
      </c>
      <c r="E178" s="77" t="s">
        <v>303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44"/>
      <c r="V178" s="16"/>
      <c r="W178" s="16"/>
      <c r="X178" s="16"/>
      <c r="Y178" s="16"/>
      <c r="Z178" s="16"/>
      <c r="AA178" s="16"/>
      <c r="AB178" s="105">
        <f t="shared" si="2"/>
        <v>0</v>
      </c>
      <c r="AC178" s="16"/>
      <c r="AD178" s="107"/>
      <c r="AE178" s="108"/>
    </row>
    <row r="179" spans="1:31">
      <c r="A179" s="45"/>
      <c r="B179" s="92" t="s">
        <v>133</v>
      </c>
      <c r="C179" s="92" t="s">
        <v>489</v>
      </c>
      <c r="D179" s="33">
        <v>24445</v>
      </c>
      <c r="E179" s="93" t="s">
        <v>303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44"/>
      <c r="V179" s="16"/>
      <c r="W179" s="16"/>
      <c r="X179" s="16"/>
      <c r="Y179" s="16"/>
      <c r="Z179" s="16"/>
      <c r="AA179" s="16"/>
      <c r="AB179" s="105">
        <f t="shared" si="2"/>
        <v>0</v>
      </c>
      <c r="AC179" s="16"/>
      <c r="AD179" s="16"/>
      <c r="AE179" s="21"/>
    </row>
    <row r="180" spans="1:31">
      <c r="B180" s="15" t="s">
        <v>666</v>
      </c>
      <c r="C180" s="15" t="s">
        <v>667</v>
      </c>
      <c r="D180" s="16">
        <v>28029</v>
      </c>
      <c r="E180" s="77" t="s">
        <v>303</v>
      </c>
      <c r="F180" s="16"/>
      <c r="G180" s="16"/>
      <c r="H180" s="16"/>
      <c r="I180" s="16"/>
      <c r="J180" s="16"/>
      <c r="K180" s="16"/>
      <c r="L180" s="16"/>
      <c r="M180" s="16"/>
      <c r="N180" s="44"/>
      <c r="O180" s="16"/>
      <c r="P180" s="16"/>
      <c r="Q180" s="16"/>
      <c r="R180" s="16"/>
      <c r="S180" s="16"/>
      <c r="T180" s="16"/>
      <c r="U180" s="44"/>
      <c r="V180" s="16"/>
      <c r="W180" s="16"/>
      <c r="X180" s="16"/>
      <c r="Y180" s="16"/>
      <c r="Z180" s="16"/>
      <c r="AA180" s="16"/>
      <c r="AB180" s="105">
        <f t="shared" si="2"/>
        <v>0</v>
      </c>
      <c r="AC180" s="16"/>
      <c r="AD180" s="16"/>
      <c r="AE180" s="21"/>
    </row>
    <row r="181" spans="1:31">
      <c r="A181" s="45"/>
      <c r="B181" s="92" t="s">
        <v>312</v>
      </c>
      <c r="C181" s="92" t="s">
        <v>239</v>
      </c>
      <c r="D181" s="33">
        <v>27545</v>
      </c>
      <c r="E181" s="77" t="s">
        <v>303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44"/>
      <c r="V181" s="16"/>
      <c r="W181" s="16"/>
      <c r="X181" s="16"/>
      <c r="Y181" s="16"/>
      <c r="Z181" s="16"/>
      <c r="AA181" s="16"/>
      <c r="AB181" s="105">
        <f t="shared" si="2"/>
        <v>0</v>
      </c>
      <c r="AC181" s="107"/>
      <c r="AE181" s="108"/>
    </row>
    <row r="182" spans="1:31">
      <c r="A182" s="45"/>
      <c r="B182" s="103" t="s">
        <v>358</v>
      </c>
      <c r="C182" s="103" t="s">
        <v>49</v>
      </c>
      <c r="D182" s="100">
        <v>24314</v>
      </c>
      <c r="E182" s="77" t="s">
        <v>303</v>
      </c>
      <c r="AB182" s="105">
        <f t="shared" si="2"/>
        <v>0</v>
      </c>
      <c r="AC182" s="16"/>
      <c r="AE182" s="108"/>
    </row>
    <row r="183" spans="1:31">
      <c r="A183" s="45"/>
      <c r="B183" s="15" t="s">
        <v>254</v>
      </c>
      <c r="C183" s="15" t="s">
        <v>364</v>
      </c>
      <c r="D183" s="16">
        <v>23314</v>
      </c>
      <c r="E183" s="77" t="s">
        <v>303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44"/>
      <c r="V183" s="16"/>
      <c r="W183" s="16"/>
      <c r="X183" s="16"/>
      <c r="Y183" s="16"/>
      <c r="Z183" s="16"/>
      <c r="AA183" s="16"/>
      <c r="AB183" s="105">
        <f t="shared" si="2"/>
        <v>0</v>
      </c>
      <c r="AC183" s="16"/>
    </row>
    <row r="184" spans="1:31">
      <c r="A184" s="45"/>
      <c r="B184" s="15" t="s">
        <v>202</v>
      </c>
      <c r="C184" s="15" t="s">
        <v>431</v>
      </c>
      <c r="D184" s="16">
        <v>33464</v>
      </c>
      <c r="E184" s="17" t="s">
        <v>303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44"/>
      <c r="V184" s="16"/>
      <c r="W184" s="16"/>
      <c r="X184" s="16"/>
      <c r="Y184" s="16"/>
      <c r="Z184" s="16"/>
      <c r="AA184" s="16"/>
      <c r="AB184" s="105">
        <f t="shared" si="2"/>
        <v>0</v>
      </c>
      <c r="AD184" s="16"/>
      <c r="AE184" s="21"/>
    </row>
    <row r="185" spans="1:31">
      <c r="A185" s="45"/>
      <c r="B185" s="103" t="s">
        <v>603</v>
      </c>
      <c r="C185" s="103" t="s">
        <v>155</v>
      </c>
      <c r="D185" s="100">
        <v>27775</v>
      </c>
      <c r="E185" s="77" t="s">
        <v>303</v>
      </c>
      <c r="AB185" s="105">
        <f t="shared" si="2"/>
        <v>0</v>
      </c>
      <c r="AD185" s="16"/>
      <c r="AE185" s="21"/>
    </row>
    <row r="186" spans="1:31">
      <c r="A186" s="45"/>
      <c r="B186" s="92" t="s">
        <v>393</v>
      </c>
      <c r="C186" s="92" t="s">
        <v>488</v>
      </c>
      <c r="D186" s="33">
        <v>23646</v>
      </c>
      <c r="E186" s="93" t="s">
        <v>303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44"/>
      <c r="V186" s="16"/>
      <c r="W186" s="16"/>
      <c r="X186" s="16"/>
      <c r="Y186" s="16"/>
      <c r="Z186" s="16"/>
      <c r="AA186" s="16"/>
      <c r="AB186" s="105">
        <f t="shared" si="2"/>
        <v>0</v>
      </c>
      <c r="AD186" s="16"/>
      <c r="AE186" s="21"/>
    </row>
    <row r="187" spans="1:31">
      <c r="A187" s="45"/>
      <c r="B187" s="103" t="s">
        <v>632</v>
      </c>
      <c r="C187" s="103" t="s">
        <v>633</v>
      </c>
      <c r="D187" s="198">
        <v>35468</v>
      </c>
      <c r="E187" s="77" t="s">
        <v>492</v>
      </c>
      <c r="AB187" s="105">
        <f t="shared" si="2"/>
        <v>0</v>
      </c>
      <c r="AC187" s="16"/>
      <c r="AD187" s="16"/>
      <c r="AE187" s="21"/>
    </row>
    <row r="188" spans="1:31">
      <c r="A188" s="45"/>
      <c r="B188" s="15" t="s">
        <v>516</v>
      </c>
      <c r="C188" s="15" t="s">
        <v>31</v>
      </c>
      <c r="D188" s="16">
        <v>30711</v>
      </c>
      <c r="E188" s="17" t="s">
        <v>492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44"/>
      <c r="V188" s="16"/>
      <c r="W188" s="16"/>
      <c r="X188" s="16"/>
      <c r="Y188" s="16"/>
      <c r="Z188" s="16"/>
      <c r="AA188" s="16"/>
      <c r="AB188" s="105">
        <f t="shared" si="2"/>
        <v>0</v>
      </c>
      <c r="AC188" s="16"/>
      <c r="AD188" s="16"/>
      <c r="AE188" s="21"/>
    </row>
    <row r="189" spans="1:31">
      <c r="A189" s="45"/>
      <c r="B189" s="15" t="s">
        <v>133</v>
      </c>
      <c r="C189" s="15" t="s">
        <v>504</v>
      </c>
      <c r="D189" s="16">
        <v>24065</v>
      </c>
      <c r="E189" s="17" t="s">
        <v>492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44"/>
      <c r="V189" s="16"/>
      <c r="W189" s="16"/>
      <c r="X189" s="16"/>
      <c r="Y189" s="16"/>
      <c r="Z189" s="16"/>
      <c r="AA189" s="16"/>
      <c r="AB189" s="105">
        <f t="shared" si="2"/>
        <v>0</v>
      </c>
      <c r="AC189" s="16"/>
      <c r="AD189" s="16"/>
      <c r="AE189" s="21"/>
    </row>
    <row r="190" spans="1:31">
      <c r="A190" s="45"/>
      <c r="B190" s="103" t="s">
        <v>20</v>
      </c>
      <c r="C190" s="103" t="s">
        <v>222</v>
      </c>
      <c r="D190" s="100">
        <v>25917</v>
      </c>
      <c r="E190" s="77" t="s">
        <v>36</v>
      </c>
      <c r="AB190" s="105">
        <f t="shared" si="2"/>
        <v>0</v>
      </c>
      <c r="AC190" s="16"/>
      <c r="AD190" s="16"/>
      <c r="AE190" s="21"/>
    </row>
    <row r="191" spans="1:31">
      <c r="A191" s="45"/>
      <c r="B191" s="15" t="s">
        <v>186</v>
      </c>
      <c r="C191" s="15" t="s">
        <v>68</v>
      </c>
      <c r="D191" s="16">
        <v>34585</v>
      </c>
      <c r="E191" s="17" t="s">
        <v>36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44"/>
      <c r="V191" s="16"/>
      <c r="W191" s="16"/>
      <c r="X191" s="16"/>
      <c r="Y191" s="16"/>
      <c r="Z191" s="16"/>
      <c r="AA191" s="16"/>
      <c r="AB191" s="105">
        <f t="shared" si="2"/>
        <v>0</v>
      </c>
      <c r="AC191" s="16"/>
      <c r="AD191" s="16"/>
      <c r="AE191" s="21"/>
    </row>
    <row r="192" spans="1:31">
      <c r="A192" s="45"/>
      <c r="B192" s="103" t="s">
        <v>650</v>
      </c>
      <c r="C192" s="103" t="s">
        <v>226</v>
      </c>
      <c r="D192" s="100">
        <v>11944</v>
      </c>
      <c r="E192" s="77" t="s">
        <v>36</v>
      </c>
      <c r="AB192" s="105">
        <f t="shared" si="2"/>
        <v>0</v>
      </c>
      <c r="AC192" s="16"/>
      <c r="AD192" s="16"/>
      <c r="AE192" s="21"/>
    </row>
    <row r="193" spans="1:31">
      <c r="A193" s="45"/>
      <c r="B193" s="103" t="s">
        <v>603</v>
      </c>
      <c r="C193" s="103" t="s">
        <v>676</v>
      </c>
      <c r="D193" s="100">
        <v>30507</v>
      </c>
      <c r="E193" s="77" t="s">
        <v>36</v>
      </c>
      <c r="AB193" s="105">
        <f t="shared" si="2"/>
        <v>0</v>
      </c>
      <c r="AC193" s="16"/>
      <c r="AD193" s="16"/>
      <c r="AE193" s="21"/>
    </row>
    <row r="194" spans="1:31" ht="15.75" customHeight="1">
      <c r="A194" s="45"/>
      <c r="B194" s="15" t="s">
        <v>223</v>
      </c>
      <c r="C194" s="15" t="s">
        <v>224</v>
      </c>
      <c r="D194" s="16">
        <v>29001</v>
      </c>
      <c r="E194" s="17" t="s">
        <v>36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44"/>
      <c r="V194" s="16"/>
      <c r="W194" s="16"/>
      <c r="X194" s="16"/>
      <c r="Y194" s="16"/>
      <c r="Z194" s="16"/>
      <c r="AA194" s="16"/>
      <c r="AB194" s="105">
        <f t="shared" si="2"/>
        <v>0</v>
      </c>
      <c r="AC194" s="16"/>
      <c r="AD194" s="16"/>
      <c r="AE194" s="21"/>
    </row>
    <row r="195" spans="1:31" ht="15.75" customHeight="1">
      <c r="A195" s="45"/>
      <c r="B195" s="92" t="s">
        <v>168</v>
      </c>
      <c r="C195" s="92" t="s">
        <v>27</v>
      </c>
      <c r="D195" s="33">
        <v>24477</v>
      </c>
      <c r="E195" s="93" t="s">
        <v>36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44"/>
      <c r="V195" s="16"/>
      <c r="W195" s="16"/>
      <c r="X195" s="16"/>
      <c r="Y195" s="16"/>
      <c r="Z195" s="16"/>
      <c r="AA195" s="16"/>
      <c r="AB195" s="105">
        <f t="shared" si="2"/>
        <v>0</v>
      </c>
      <c r="AC195" s="16"/>
      <c r="AD195" s="16"/>
      <c r="AE195" s="21"/>
    </row>
    <row r="196" spans="1:31" ht="15.75" customHeight="1">
      <c r="A196" s="45"/>
      <c r="B196" s="15" t="s">
        <v>446</v>
      </c>
      <c r="C196" s="15" t="s">
        <v>447</v>
      </c>
      <c r="D196" s="16">
        <v>11945</v>
      </c>
      <c r="E196" s="17" t="s">
        <v>36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44"/>
      <c r="V196" s="16"/>
      <c r="W196" s="16"/>
      <c r="X196" s="16"/>
      <c r="Y196" s="16"/>
      <c r="Z196" s="16"/>
      <c r="AA196" s="16"/>
      <c r="AB196" s="105">
        <f t="shared" si="2"/>
        <v>0</v>
      </c>
      <c r="AC196" s="16"/>
      <c r="AD196" s="16"/>
      <c r="AE196" s="21"/>
    </row>
    <row r="197" spans="1:31" ht="15.75" customHeight="1">
      <c r="A197" s="45"/>
      <c r="B197" s="15" t="s">
        <v>493</v>
      </c>
      <c r="C197" s="15" t="s">
        <v>494</v>
      </c>
      <c r="D197" s="16"/>
      <c r="E197" s="17" t="s">
        <v>36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44"/>
      <c r="V197" s="16"/>
      <c r="W197" s="16"/>
      <c r="X197" s="16"/>
      <c r="Y197" s="16"/>
      <c r="Z197" s="16"/>
      <c r="AA197" s="16"/>
      <c r="AB197" s="105">
        <f t="shared" si="2"/>
        <v>0</v>
      </c>
      <c r="AC197" s="16"/>
      <c r="AD197" s="16"/>
      <c r="AE197" s="21"/>
    </row>
    <row r="198" spans="1:31" ht="15.75" customHeight="1">
      <c r="A198" s="45"/>
      <c r="B198" s="92" t="s">
        <v>368</v>
      </c>
      <c r="C198" s="92" t="s">
        <v>91</v>
      </c>
      <c r="D198" s="33">
        <v>11948</v>
      </c>
      <c r="E198" s="93" t="s">
        <v>36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44"/>
      <c r="V198" s="16"/>
      <c r="W198" s="16"/>
      <c r="X198" s="16"/>
      <c r="Y198" s="16"/>
      <c r="Z198" s="16"/>
      <c r="AA198" s="16"/>
      <c r="AB198" s="105">
        <f t="shared" si="2"/>
        <v>0</v>
      </c>
      <c r="AC198" s="16"/>
      <c r="AD198" s="16"/>
      <c r="AE198" s="21"/>
    </row>
    <row r="199" spans="1:31" ht="15.75" customHeight="1">
      <c r="A199" s="45"/>
      <c r="B199" s="15" t="s">
        <v>517</v>
      </c>
      <c r="C199" s="15" t="s">
        <v>518</v>
      </c>
      <c r="D199" s="16">
        <v>16484</v>
      </c>
      <c r="E199" s="17" t="s">
        <v>36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44"/>
      <c r="V199" s="16"/>
      <c r="W199" s="16"/>
      <c r="X199" s="16"/>
      <c r="Y199" s="16"/>
      <c r="Z199" s="16"/>
      <c r="AA199" s="16"/>
      <c r="AB199" s="105">
        <f t="shared" si="2"/>
        <v>0</v>
      </c>
      <c r="AC199" s="16"/>
      <c r="AD199" s="16"/>
      <c r="AE199" s="21"/>
    </row>
    <row r="200" spans="1:31" ht="15.75" customHeight="1">
      <c r="A200" s="45"/>
      <c r="B200" s="103" t="s">
        <v>641</v>
      </c>
      <c r="C200" s="103" t="s">
        <v>642</v>
      </c>
      <c r="D200" s="100">
        <v>31164</v>
      </c>
      <c r="E200" s="77" t="s">
        <v>496</v>
      </c>
      <c r="AB200" s="105">
        <f t="shared" si="2"/>
        <v>0</v>
      </c>
      <c r="AC200" s="16"/>
      <c r="AD200" s="16"/>
      <c r="AE200" s="21"/>
    </row>
    <row r="201" spans="1:31" ht="15.75" customHeight="1">
      <c r="A201" s="45"/>
      <c r="B201" s="103" t="s">
        <v>13</v>
      </c>
      <c r="C201" s="103" t="s">
        <v>660</v>
      </c>
      <c r="D201" s="100">
        <v>30058</v>
      </c>
      <c r="E201" s="77" t="s">
        <v>496</v>
      </c>
      <c r="AB201" s="105">
        <f t="shared" si="2"/>
        <v>0</v>
      </c>
      <c r="AC201" s="16"/>
      <c r="AD201" s="16"/>
      <c r="AE201" s="21"/>
    </row>
    <row r="202" spans="1:31" ht="15.75" customHeight="1">
      <c r="A202" s="45"/>
      <c r="B202" s="103" t="s">
        <v>626</v>
      </c>
      <c r="C202" s="103" t="s">
        <v>498</v>
      </c>
      <c r="D202" s="100">
        <v>28574</v>
      </c>
      <c r="E202" s="77" t="s">
        <v>496</v>
      </c>
      <c r="AB202" s="105">
        <f t="shared" si="2"/>
        <v>0</v>
      </c>
      <c r="AC202" s="16"/>
      <c r="AD202" s="44"/>
      <c r="AE202" s="21"/>
    </row>
    <row r="203" spans="1:31" ht="15.75" customHeight="1">
      <c r="A203" s="45"/>
      <c r="B203" s="103" t="s">
        <v>603</v>
      </c>
      <c r="C203" s="103" t="s">
        <v>661</v>
      </c>
      <c r="D203" s="100">
        <v>28901</v>
      </c>
      <c r="E203" s="77" t="s">
        <v>496</v>
      </c>
      <c r="AB203" s="105">
        <f t="shared" si="2"/>
        <v>0</v>
      </c>
      <c r="AC203" s="16"/>
      <c r="AD203" s="16"/>
      <c r="AE203" s="21"/>
    </row>
    <row r="204" spans="1:31" ht="15.75" customHeight="1">
      <c r="A204" s="45"/>
      <c r="B204" s="103" t="s">
        <v>617</v>
      </c>
      <c r="C204" s="103" t="s">
        <v>618</v>
      </c>
      <c r="D204" s="100">
        <v>30802</v>
      </c>
      <c r="E204" s="77" t="s">
        <v>496</v>
      </c>
      <c r="AB204" s="105">
        <f t="shared" si="2"/>
        <v>0</v>
      </c>
      <c r="AC204" s="44"/>
      <c r="AD204" s="16"/>
      <c r="AE204" s="21"/>
    </row>
    <row r="205" spans="1:31" ht="15.75" customHeight="1">
      <c r="A205" s="45"/>
      <c r="B205" s="103" t="s">
        <v>619</v>
      </c>
      <c r="C205" s="103" t="s">
        <v>618</v>
      </c>
      <c r="D205" s="100">
        <v>30803</v>
      </c>
      <c r="E205" s="77" t="s">
        <v>496</v>
      </c>
      <c r="AB205" s="105">
        <f t="shared" ref="AB205:AB268" si="3">SUM(F205:X205)</f>
        <v>0</v>
      </c>
      <c r="AC205" s="16"/>
      <c r="AD205" s="16"/>
      <c r="AE205" s="21"/>
    </row>
    <row r="206" spans="1:31" ht="15.75" customHeight="1">
      <c r="A206" s="45"/>
      <c r="B206" s="103" t="s">
        <v>602</v>
      </c>
      <c r="C206" s="103" t="s">
        <v>207</v>
      </c>
      <c r="D206" s="100">
        <v>31041</v>
      </c>
      <c r="E206" s="77" t="s">
        <v>496</v>
      </c>
      <c r="AB206" s="105">
        <f t="shared" si="3"/>
        <v>0</v>
      </c>
      <c r="AC206" s="16"/>
      <c r="AD206" s="16"/>
      <c r="AE206" s="21"/>
    </row>
    <row r="207" spans="1:31" ht="15.75" customHeight="1">
      <c r="A207" s="45"/>
      <c r="B207" s="103" t="s">
        <v>412</v>
      </c>
      <c r="C207" s="103" t="s">
        <v>207</v>
      </c>
      <c r="D207" s="100">
        <v>31042</v>
      </c>
      <c r="E207" s="77" t="s">
        <v>496</v>
      </c>
      <c r="AB207" s="105">
        <f t="shared" si="3"/>
        <v>0</v>
      </c>
      <c r="AC207" s="16"/>
      <c r="AD207" s="16"/>
      <c r="AE207" s="21"/>
    </row>
    <row r="208" spans="1:31" ht="15.75" customHeight="1">
      <c r="A208" s="45"/>
      <c r="B208" s="103" t="s">
        <v>605</v>
      </c>
      <c r="C208" s="103" t="s">
        <v>497</v>
      </c>
      <c r="D208" s="100">
        <v>29144</v>
      </c>
      <c r="E208" s="77" t="s">
        <v>496</v>
      </c>
      <c r="AB208" s="105">
        <f t="shared" si="3"/>
        <v>0</v>
      </c>
      <c r="AC208" s="16"/>
      <c r="AD208" s="16"/>
      <c r="AE208" s="21"/>
    </row>
    <row r="209" spans="1:31" ht="15.75" customHeight="1">
      <c r="A209" s="45"/>
      <c r="B209" s="15" t="s">
        <v>476</v>
      </c>
      <c r="C209" s="15" t="s">
        <v>495</v>
      </c>
      <c r="D209" s="16"/>
      <c r="E209" s="17" t="s">
        <v>496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44"/>
      <c r="V209" s="16"/>
      <c r="W209" s="16"/>
      <c r="X209" s="16"/>
      <c r="Y209" s="16"/>
      <c r="Z209" s="16"/>
      <c r="AA209" s="16"/>
      <c r="AB209" s="105">
        <f t="shared" si="3"/>
        <v>0</v>
      </c>
      <c r="AC209" s="16"/>
      <c r="AD209" s="16"/>
      <c r="AE209" s="21"/>
    </row>
    <row r="210" spans="1:31" ht="15.75" customHeight="1">
      <c r="B210" s="37" t="s">
        <v>348</v>
      </c>
      <c r="C210" s="37" t="s">
        <v>345</v>
      </c>
      <c r="D210" s="44">
        <v>12808</v>
      </c>
      <c r="E210" s="77" t="s">
        <v>135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44"/>
      <c r="V210" s="16"/>
      <c r="W210" s="16"/>
      <c r="X210" s="16"/>
      <c r="Y210" s="16"/>
      <c r="Z210" s="16"/>
      <c r="AA210" s="16"/>
      <c r="AB210" s="105">
        <f t="shared" si="3"/>
        <v>0</v>
      </c>
      <c r="AC210" s="16"/>
      <c r="AD210" s="16"/>
      <c r="AE210" s="21"/>
    </row>
    <row r="211" spans="1:31" ht="15.75" customHeight="1">
      <c r="B211" s="32" t="s">
        <v>176</v>
      </c>
      <c r="C211" s="32" t="s">
        <v>49</v>
      </c>
      <c r="D211" s="33">
        <v>32889</v>
      </c>
      <c r="E211" s="33" t="s">
        <v>135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44"/>
      <c r="V211" s="16"/>
      <c r="W211" s="16"/>
      <c r="X211" s="16"/>
      <c r="Y211" s="16"/>
      <c r="Z211" s="16"/>
      <c r="AA211" s="16"/>
      <c r="AB211" s="105">
        <f t="shared" si="3"/>
        <v>0</v>
      </c>
      <c r="AC211" s="16"/>
      <c r="AD211" s="16"/>
      <c r="AE211" s="21"/>
    </row>
    <row r="212" spans="1:31" ht="15.75" customHeight="1">
      <c r="A212" s="45"/>
      <c r="B212" s="92" t="s">
        <v>218</v>
      </c>
      <c r="C212" s="92" t="s">
        <v>313</v>
      </c>
      <c r="D212" s="33">
        <v>32476</v>
      </c>
      <c r="E212" s="33" t="s">
        <v>135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44"/>
      <c r="V212" s="16"/>
      <c r="W212" s="16"/>
      <c r="X212" s="16"/>
      <c r="Y212" s="16"/>
      <c r="Z212" s="16"/>
      <c r="AA212" s="16"/>
      <c r="AB212" s="105">
        <f t="shared" si="3"/>
        <v>0</v>
      </c>
      <c r="AC212" s="16"/>
      <c r="AD212" s="16"/>
      <c r="AE212" s="21"/>
    </row>
    <row r="213" spans="1:31" ht="15.75" customHeight="1">
      <c r="A213" s="45"/>
      <c r="B213" s="15" t="s">
        <v>300</v>
      </c>
      <c r="C213" s="15" t="s">
        <v>301</v>
      </c>
      <c r="D213" s="16">
        <v>29626</v>
      </c>
      <c r="E213" s="17" t="s">
        <v>135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44"/>
      <c r="V213" s="16"/>
      <c r="W213" s="16"/>
      <c r="X213" s="16"/>
      <c r="Y213" s="16"/>
      <c r="Z213" s="16"/>
      <c r="AA213" s="16"/>
      <c r="AB213" s="105">
        <f t="shared" si="3"/>
        <v>0</v>
      </c>
      <c r="AC213" s="16"/>
      <c r="AD213" s="16"/>
      <c r="AE213" s="21"/>
    </row>
    <row r="214" spans="1:31" ht="15.75" customHeight="1">
      <c r="B214" s="32" t="s">
        <v>218</v>
      </c>
      <c r="C214" s="32" t="s">
        <v>399</v>
      </c>
      <c r="D214" s="33">
        <v>10892</v>
      </c>
      <c r="E214" s="33" t="s">
        <v>135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44"/>
      <c r="V214" s="16"/>
      <c r="W214" s="16"/>
      <c r="X214" s="16"/>
      <c r="Y214" s="16"/>
      <c r="Z214" s="16"/>
      <c r="AA214" s="16"/>
      <c r="AB214" s="105">
        <f t="shared" si="3"/>
        <v>0</v>
      </c>
      <c r="AC214" s="16"/>
      <c r="AD214" s="16"/>
      <c r="AE214" s="21"/>
    </row>
    <row r="215" spans="1:31" ht="15.75" customHeight="1">
      <c r="B215" s="15" t="s">
        <v>51</v>
      </c>
      <c r="C215" s="15" t="s">
        <v>400</v>
      </c>
      <c r="D215" s="16">
        <v>16922</v>
      </c>
      <c r="E215" s="17" t="s">
        <v>135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44"/>
      <c r="V215" s="16"/>
      <c r="W215" s="16"/>
      <c r="X215" s="16"/>
      <c r="Y215" s="16"/>
      <c r="Z215" s="16"/>
      <c r="AA215" s="16"/>
      <c r="AB215" s="105">
        <f t="shared" si="3"/>
        <v>0</v>
      </c>
      <c r="AC215" s="16"/>
      <c r="AD215" s="16"/>
      <c r="AE215" s="21"/>
    </row>
    <row r="216" spans="1:31" ht="15.75" customHeight="1">
      <c r="B216" s="15" t="s">
        <v>151</v>
      </c>
      <c r="C216" s="15" t="s">
        <v>27</v>
      </c>
      <c r="D216" s="16">
        <v>33613</v>
      </c>
      <c r="E216" s="17" t="s">
        <v>135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44"/>
      <c r="V216" s="16"/>
      <c r="W216" s="16"/>
      <c r="X216" s="16"/>
      <c r="Y216" s="16"/>
      <c r="Z216" s="16"/>
      <c r="AA216" s="16"/>
      <c r="AB216" s="105">
        <f t="shared" si="3"/>
        <v>0</v>
      </c>
      <c r="AC216" s="16"/>
      <c r="AD216" s="16"/>
      <c r="AE216" s="21"/>
    </row>
    <row r="217" spans="1:31" ht="15.75" customHeight="1">
      <c r="B217" s="15" t="s">
        <v>169</v>
      </c>
      <c r="C217" s="15" t="s">
        <v>155</v>
      </c>
      <c r="D217" s="16">
        <v>19113</v>
      </c>
      <c r="E217" s="17" t="s">
        <v>135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44"/>
      <c r="V217" s="16"/>
      <c r="W217" s="16"/>
      <c r="X217" s="16"/>
      <c r="Y217" s="16"/>
      <c r="Z217" s="16"/>
      <c r="AA217" s="16"/>
      <c r="AB217" s="105">
        <f t="shared" si="3"/>
        <v>0</v>
      </c>
      <c r="AC217" s="16"/>
      <c r="AD217" s="16"/>
      <c r="AE217" s="21"/>
    </row>
    <row r="218" spans="1:31" ht="15.75" customHeight="1">
      <c r="B218" s="15" t="s">
        <v>74</v>
      </c>
      <c r="C218" s="15" t="s">
        <v>329</v>
      </c>
      <c r="D218" s="16">
        <v>29012</v>
      </c>
      <c r="E218" s="17" t="s">
        <v>135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44"/>
      <c r="V218" s="16"/>
      <c r="W218" s="16"/>
      <c r="X218" s="16"/>
      <c r="Y218" s="16"/>
      <c r="Z218" s="16"/>
      <c r="AA218" s="16"/>
      <c r="AB218" s="105">
        <f t="shared" si="3"/>
        <v>0</v>
      </c>
      <c r="AC218" s="16"/>
      <c r="AD218" s="44"/>
      <c r="AE218" s="21"/>
    </row>
    <row r="219" spans="1:31" ht="15.75" customHeight="1">
      <c r="B219" s="15" t="s">
        <v>500</v>
      </c>
      <c r="C219" s="15" t="s">
        <v>351</v>
      </c>
      <c r="D219" s="207">
        <v>28192</v>
      </c>
      <c r="E219" s="17" t="s">
        <v>350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44"/>
      <c r="V219" s="16"/>
      <c r="W219" s="16"/>
      <c r="X219" s="16"/>
      <c r="Y219" s="16"/>
      <c r="Z219" s="16"/>
      <c r="AA219" s="16"/>
      <c r="AB219" s="105">
        <f t="shared" si="3"/>
        <v>0</v>
      </c>
      <c r="AC219" s="16"/>
      <c r="AD219" s="16"/>
      <c r="AE219" s="21"/>
    </row>
    <row r="220" spans="1:31" ht="15.75" customHeight="1">
      <c r="B220" s="15" t="s">
        <v>487</v>
      </c>
      <c r="C220" s="15" t="s">
        <v>501</v>
      </c>
      <c r="D220" s="16">
        <v>32300</v>
      </c>
      <c r="E220" s="17" t="s">
        <v>350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44"/>
      <c r="V220" s="16"/>
      <c r="W220" s="16"/>
      <c r="X220" s="16"/>
      <c r="Y220" s="16"/>
      <c r="Z220" s="16"/>
      <c r="AA220" s="16"/>
      <c r="AB220" s="105">
        <f t="shared" si="3"/>
        <v>0</v>
      </c>
      <c r="AC220" s="44"/>
      <c r="AD220" s="16"/>
      <c r="AE220" s="21"/>
    </row>
    <row r="221" spans="1:31" ht="15.75" customHeight="1">
      <c r="B221" s="92" t="s">
        <v>450</v>
      </c>
      <c r="C221" s="92" t="s">
        <v>451</v>
      </c>
      <c r="D221" s="33">
        <v>19659</v>
      </c>
      <c r="E221" s="33" t="s">
        <v>350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44"/>
      <c r="V221" s="16"/>
      <c r="W221" s="16"/>
      <c r="X221" s="16"/>
      <c r="Y221" s="16"/>
      <c r="Z221" s="16"/>
      <c r="AA221" s="16"/>
      <c r="AB221" s="105">
        <f t="shared" si="3"/>
        <v>0</v>
      </c>
      <c r="AC221" s="16"/>
      <c r="AD221" s="16"/>
      <c r="AE221" s="21"/>
    </row>
    <row r="222" spans="1:31" ht="15.75" customHeight="1">
      <c r="B222" s="15" t="s">
        <v>230</v>
      </c>
      <c r="C222" s="15" t="s">
        <v>448</v>
      </c>
      <c r="D222" s="16">
        <v>21247</v>
      </c>
      <c r="E222" s="17" t="s">
        <v>350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44"/>
      <c r="V222" s="16"/>
      <c r="W222" s="16"/>
      <c r="X222" s="16"/>
      <c r="Y222" s="16"/>
      <c r="Z222" s="16"/>
      <c r="AA222" s="16"/>
      <c r="AB222" s="105">
        <f t="shared" si="3"/>
        <v>0</v>
      </c>
      <c r="AC222" s="16"/>
      <c r="AD222" s="16"/>
      <c r="AE222" s="21"/>
    </row>
    <row r="223" spans="1:31" ht="15.75" customHeight="1">
      <c r="B223" s="15" t="s">
        <v>453</v>
      </c>
      <c r="C223" s="15" t="s">
        <v>155</v>
      </c>
      <c r="D223" s="16">
        <v>21248</v>
      </c>
      <c r="E223" s="17" t="s">
        <v>350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44"/>
      <c r="V223" s="16"/>
      <c r="W223" s="16"/>
      <c r="X223" s="16"/>
      <c r="Y223" s="16"/>
      <c r="Z223" s="16"/>
      <c r="AA223" s="16"/>
      <c r="AB223" s="105">
        <f t="shared" si="3"/>
        <v>0</v>
      </c>
      <c r="AC223" s="16"/>
      <c r="AD223" s="16"/>
      <c r="AE223" s="21"/>
    </row>
    <row r="224" spans="1:31" ht="15.75" customHeight="1">
      <c r="B224" s="103" t="s">
        <v>414</v>
      </c>
      <c r="C224" s="103" t="s">
        <v>624</v>
      </c>
      <c r="D224" s="100">
        <v>24811</v>
      </c>
      <c r="E224" s="77" t="s">
        <v>350</v>
      </c>
      <c r="AB224" s="105">
        <f t="shared" si="3"/>
        <v>0</v>
      </c>
      <c r="AC224" s="16"/>
      <c r="AD224" s="16"/>
      <c r="AE224" s="21"/>
    </row>
    <row r="225" spans="1:31" ht="15.75" customHeight="1">
      <c r="B225" s="32" t="s">
        <v>416</v>
      </c>
      <c r="C225" s="32" t="s">
        <v>403</v>
      </c>
      <c r="D225" s="33">
        <v>25396</v>
      </c>
      <c r="E225" s="33" t="s">
        <v>350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44"/>
      <c r="V225" s="16"/>
      <c r="W225" s="16"/>
      <c r="X225" s="16"/>
      <c r="Y225" s="16"/>
      <c r="Z225" s="16"/>
      <c r="AA225" s="16"/>
      <c r="AB225" s="105">
        <f t="shared" si="3"/>
        <v>0</v>
      </c>
      <c r="AC225" s="16"/>
      <c r="AD225" s="16"/>
      <c r="AE225" s="21"/>
    </row>
    <row r="226" spans="1:31" ht="15.75" customHeight="1">
      <c r="B226" s="92" t="s">
        <v>51</v>
      </c>
      <c r="C226" s="92" t="s">
        <v>49</v>
      </c>
      <c r="D226" s="33">
        <v>15650</v>
      </c>
      <c r="E226" s="93" t="s">
        <v>350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44"/>
      <c r="V226" s="16"/>
      <c r="W226" s="16"/>
      <c r="X226" s="16"/>
      <c r="Y226" s="16"/>
      <c r="Z226" s="16"/>
      <c r="AA226" s="16"/>
      <c r="AB226" s="105">
        <f t="shared" si="3"/>
        <v>0</v>
      </c>
      <c r="AC226" s="16"/>
      <c r="AD226" s="16"/>
      <c r="AE226" s="21"/>
    </row>
    <row r="227" spans="1:31" ht="15.75" customHeight="1">
      <c r="B227" s="92" t="s">
        <v>321</v>
      </c>
      <c r="C227" s="92" t="s">
        <v>451</v>
      </c>
      <c r="D227" s="33">
        <v>19658</v>
      </c>
      <c r="E227" s="33" t="s">
        <v>350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44"/>
      <c r="V227" s="16"/>
      <c r="W227" s="16"/>
      <c r="X227" s="16"/>
      <c r="Y227" s="16"/>
      <c r="Z227" s="16"/>
      <c r="AA227" s="16"/>
      <c r="AB227" s="105">
        <f t="shared" si="3"/>
        <v>0</v>
      </c>
      <c r="AC227" s="16"/>
      <c r="AD227" s="16"/>
      <c r="AE227" s="21"/>
    </row>
    <row r="228" spans="1:31" ht="15.75" customHeight="1">
      <c r="B228" s="92" t="s">
        <v>432</v>
      </c>
      <c r="C228" s="92" t="s">
        <v>433</v>
      </c>
      <c r="D228" s="33">
        <v>21244</v>
      </c>
      <c r="E228" s="93" t="s">
        <v>350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44"/>
      <c r="V228" s="16"/>
      <c r="W228" s="16"/>
      <c r="X228" s="16"/>
      <c r="Y228" s="16"/>
      <c r="Z228" s="16"/>
      <c r="AA228" s="16"/>
      <c r="AB228" s="105">
        <f t="shared" si="3"/>
        <v>0</v>
      </c>
      <c r="AC228" s="16"/>
      <c r="AD228" s="44"/>
      <c r="AE228" s="21"/>
    </row>
    <row r="229" spans="1:31" ht="15.75" customHeight="1">
      <c r="B229" s="92" t="s">
        <v>432</v>
      </c>
      <c r="C229" s="92" t="s">
        <v>504</v>
      </c>
      <c r="D229" s="232">
        <v>31173</v>
      </c>
      <c r="E229" s="93" t="s">
        <v>505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44"/>
      <c r="V229" s="16"/>
      <c r="W229" s="16"/>
      <c r="X229" s="16"/>
      <c r="Y229" s="16"/>
      <c r="Z229" s="16"/>
      <c r="AA229" s="16"/>
      <c r="AB229" s="105">
        <f t="shared" si="3"/>
        <v>0</v>
      </c>
      <c r="AC229" s="44"/>
      <c r="AD229" s="44"/>
      <c r="AE229" s="45"/>
    </row>
    <row r="230" spans="1:31" ht="15.75" customHeight="1">
      <c r="B230" s="92" t="s">
        <v>314</v>
      </c>
      <c r="C230" s="92" t="s">
        <v>200</v>
      </c>
      <c r="D230" s="33">
        <v>25789</v>
      </c>
      <c r="E230" s="93" t="s">
        <v>505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44"/>
      <c r="V230" s="16"/>
      <c r="W230" s="16"/>
      <c r="X230" s="16"/>
      <c r="Y230" s="16"/>
      <c r="Z230" s="16"/>
      <c r="AA230" s="16"/>
      <c r="AB230" s="105">
        <f t="shared" si="3"/>
        <v>0</v>
      </c>
      <c r="AC230" s="44"/>
      <c r="AD230" s="44"/>
      <c r="AE230" s="45"/>
    </row>
    <row r="231" spans="1:31" ht="15.75" customHeight="1">
      <c r="B231" s="92" t="s">
        <v>324</v>
      </c>
      <c r="C231" s="92" t="s">
        <v>506</v>
      </c>
      <c r="D231" s="33">
        <v>31052</v>
      </c>
      <c r="E231" s="93" t="s">
        <v>505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44"/>
      <c r="V231" s="16"/>
      <c r="W231" s="16"/>
      <c r="X231" s="16"/>
      <c r="Y231" s="16"/>
      <c r="Z231" s="16"/>
      <c r="AA231" s="16"/>
      <c r="AB231" s="105">
        <f t="shared" si="3"/>
        <v>0</v>
      </c>
      <c r="AC231" s="44"/>
      <c r="AD231" s="44"/>
      <c r="AE231" s="45"/>
    </row>
    <row r="232" spans="1:31" ht="15.75" customHeight="1">
      <c r="B232" s="103" t="s">
        <v>274</v>
      </c>
      <c r="C232" s="103" t="s">
        <v>49</v>
      </c>
      <c r="D232" s="100">
        <v>28199</v>
      </c>
      <c r="E232" s="77" t="s">
        <v>76</v>
      </c>
      <c r="AB232" s="105">
        <f t="shared" si="3"/>
        <v>0</v>
      </c>
      <c r="AC232" s="44"/>
      <c r="AD232" s="44"/>
      <c r="AE232" s="45"/>
    </row>
    <row r="233" spans="1:31" ht="15.75" customHeight="1">
      <c r="B233" s="15" t="s">
        <v>230</v>
      </c>
      <c r="C233" s="15" t="s">
        <v>491</v>
      </c>
      <c r="D233" s="16">
        <v>31161</v>
      </c>
      <c r="E233" s="17" t="s">
        <v>76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44"/>
      <c r="V233" s="16"/>
      <c r="W233" s="16"/>
      <c r="X233" s="16"/>
      <c r="Y233" s="16"/>
      <c r="Z233" s="16"/>
      <c r="AA233" s="16"/>
      <c r="AB233" s="105">
        <f t="shared" si="3"/>
        <v>0</v>
      </c>
      <c r="AC233" s="44"/>
      <c r="AD233" s="44"/>
      <c r="AE233" s="45"/>
    </row>
    <row r="234" spans="1:31" ht="15.75" customHeight="1">
      <c r="B234" s="32" t="s">
        <v>388</v>
      </c>
      <c r="C234" s="32" t="s">
        <v>160</v>
      </c>
      <c r="D234" s="33">
        <v>23324</v>
      </c>
      <c r="E234" s="33" t="s">
        <v>76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44"/>
      <c r="V234" s="16"/>
      <c r="W234" s="16"/>
      <c r="X234" s="16"/>
      <c r="Y234" s="16"/>
      <c r="Z234" s="16"/>
      <c r="AA234" s="16"/>
      <c r="AB234" s="105">
        <f t="shared" si="3"/>
        <v>0</v>
      </c>
      <c r="AC234" s="44"/>
      <c r="AD234" s="44"/>
      <c r="AE234" s="45"/>
    </row>
    <row r="235" spans="1:31" ht="15.75" customHeight="1">
      <c r="B235" s="37" t="s">
        <v>235</v>
      </c>
      <c r="C235" s="37" t="s">
        <v>236</v>
      </c>
      <c r="D235" s="44">
        <v>29045</v>
      </c>
      <c r="E235" s="17" t="s">
        <v>76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44"/>
      <c r="V235" s="16"/>
      <c r="W235" s="16"/>
      <c r="X235" s="16"/>
      <c r="Y235" s="16"/>
      <c r="Z235" s="16"/>
      <c r="AA235" s="16"/>
      <c r="AB235" s="105">
        <f t="shared" si="3"/>
        <v>0</v>
      </c>
      <c r="AC235" s="44"/>
      <c r="AD235" s="44"/>
      <c r="AE235" s="45"/>
    </row>
    <row r="236" spans="1:31" ht="15.75" customHeight="1">
      <c r="B236" s="37" t="s">
        <v>74</v>
      </c>
      <c r="C236" s="37" t="s">
        <v>507</v>
      </c>
      <c r="D236" s="44">
        <v>30044</v>
      </c>
      <c r="E236" s="17" t="s">
        <v>76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44"/>
      <c r="V236" s="16"/>
      <c r="W236" s="16"/>
      <c r="X236" s="16"/>
      <c r="Y236" s="16"/>
      <c r="Z236" s="16"/>
      <c r="AA236" s="16"/>
      <c r="AB236" s="105">
        <f t="shared" si="3"/>
        <v>0</v>
      </c>
      <c r="AC236" s="44"/>
      <c r="AD236" s="44"/>
      <c r="AE236" s="45"/>
    </row>
    <row r="237" spans="1:31" ht="15.75" customHeight="1">
      <c r="A237" s="45"/>
      <c r="B237" s="37" t="s">
        <v>181</v>
      </c>
      <c r="C237" s="37" t="s">
        <v>519</v>
      </c>
      <c r="D237" s="44">
        <v>27222</v>
      </c>
      <c r="E237" s="17" t="s">
        <v>76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44"/>
      <c r="V237" s="16"/>
      <c r="W237" s="16"/>
      <c r="X237" s="16"/>
      <c r="Y237" s="16"/>
      <c r="Z237" s="16"/>
      <c r="AA237" s="16"/>
      <c r="AB237" s="105">
        <f t="shared" si="3"/>
        <v>0</v>
      </c>
      <c r="AC237" s="44"/>
      <c r="AD237" s="44"/>
      <c r="AE237" s="45"/>
    </row>
    <row r="238" spans="1:31" ht="15.75" customHeight="1">
      <c r="A238" s="45"/>
      <c r="B238" s="92" t="s">
        <v>352</v>
      </c>
      <c r="C238" s="92" t="s">
        <v>378</v>
      </c>
      <c r="D238" s="33">
        <v>28071</v>
      </c>
      <c r="E238" s="33" t="s">
        <v>379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44"/>
      <c r="V238" s="16"/>
      <c r="W238" s="16"/>
      <c r="X238" s="16"/>
      <c r="Y238" s="16"/>
      <c r="Z238" s="16"/>
      <c r="AA238" s="16"/>
      <c r="AB238" s="105">
        <f t="shared" si="3"/>
        <v>0</v>
      </c>
      <c r="AC238" s="44"/>
    </row>
    <row r="239" spans="1:31" ht="15.75" customHeight="1">
      <c r="B239" s="92" t="s">
        <v>380</v>
      </c>
      <c r="C239" s="92" t="s">
        <v>378</v>
      </c>
      <c r="D239" s="33">
        <v>28069</v>
      </c>
      <c r="E239" s="33" t="s">
        <v>379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44"/>
      <c r="V239" s="16"/>
      <c r="W239" s="16"/>
      <c r="X239" s="16"/>
      <c r="Y239" s="16"/>
      <c r="Z239" s="16"/>
      <c r="AA239" s="16"/>
      <c r="AB239" s="105">
        <f t="shared" si="3"/>
        <v>0</v>
      </c>
    </row>
    <row r="240" spans="1:31" ht="15.75" customHeight="1">
      <c r="B240" s="15" t="s">
        <v>508</v>
      </c>
      <c r="C240" s="15" t="s">
        <v>509</v>
      </c>
      <c r="D240" s="16">
        <v>31178</v>
      </c>
      <c r="E240" s="17" t="s">
        <v>379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44"/>
      <c r="V240" s="16"/>
      <c r="W240" s="16"/>
      <c r="X240" s="16"/>
      <c r="Y240" s="16"/>
      <c r="Z240" s="16"/>
      <c r="AA240" s="16"/>
      <c r="AB240" s="105">
        <f t="shared" si="3"/>
        <v>0</v>
      </c>
    </row>
    <row r="241" spans="1:28" ht="15.75" customHeight="1">
      <c r="B241" s="15" t="s">
        <v>510</v>
      </c>
      <c r="C241" s="15" t="s">
        <v>196</v>
      </c>
      <c r="D241" s="16">
        <v>18451</v>
      </c>
      <c r="E241" s="17" t="s">
        <v>379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44"/>
      <c r="V241" s="16"/>
      <c r="W241" s="16"/>
      <c r="X241" s="16"/>
      <c r="Y241" s="16"/>
      <c r="Z241" s="16"/>
      <c r="AA241" s="16"/>
      <c r="AB241" s="105">
        <f t="shared" si="3"/>
        <v>0</v>
      </c>
    </row>
    <row r="242" spans="1:28" ht="15.75" customHeight="1">
      <c r="B242" s="32" t="s">
        <v>30</v>
      </c>
      <c r="C242" s="32" t="s">
        <v>418</v>
      </c>
      <c r="D242" s="33">
        <v>28591</v>
      </c>
      <c r="E242" s="33" t="s">
        <v>382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44"/>
      <c r="V242" s="16"/>
      <c r="W242" s="16"/>
      <c r="X242" s="16"/>
      <c r="Y242" s="16"/>
      <c r="Z242" s="16"/>
      <c r="AA242" s="16"/>
      <c r="AB242" s="105">
        <f t="shared" si="3"/>
        <v>0</v>
      </c>
    </row>
    <row r="243" spans="1:28">
      <c r="B243" s="15" t="s">
        <v>511</v>
      </c>
      <c r="C243" s="15" t="s">
        <v>203</v>
      </c>
      <c r="D243" s="16">
        <v>27522</v>
      </c>
      <c r="E243" s="17" t="s">
        <v>382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44"/>
      <c r="V243" s="16"/>
      <c r="W243" s="16"/>
      <c r="X243" s="16"/>
      <c r="Y243" s="16"/>
      <c r="Z243" s="16"/>
      <c r="AA243" s="16"/>
      <c r="AB243" s="105">
        <f t="shared" si="3"/>
        <v>0</v>
      </c>
    </row>
    <row r="244" spans="1:28">
      <c r="B244" s="32" t="s">
        <v>414</v>
      </c>
      <c r="C244" s="32" t="s">
        <v>417</v>
      </c>
      <c r="D244" s="33">
        <v>34601</v>
      </c>
      <c r="E244" s="33" t="s">
        <v>382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44"/>
      <c r="V244" s="16"/>
      <c r="W244" s="16"/>
      <c r="X244" s="16"/>
      <c r="Y244" s="16"/>
      <c r="Z244" s="16"/>
      <c r="AA244" s="16"/>
      <c r="AB244" s="105">
        <f t="shared" si="3"/>
        <v>0</v>
      </c>
    </row>
    <row r="245" spans="1:28">
      <c r="B245" s="32" t="s">
        <v>92</v>
      </c>
      <c r="C245" s="32" t="s">
        <v>417</v>
      </c>
      <c r="D245" s="33">
        <v>34600</v>
      </c>
      <c r="E245" s="33" t="s">
        <v>382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44"/>
      <c r="V245" s="16"/>
      <c r="W245" s="16"/>
      <c r="X245" s="16"/>
      <c r="Y245" s="16"/>
      <c r="Z245" s="16"/>
      <c r="AA245" s="16"/>
      <c r="AB245" s="105">
        <f t="shared" si="3"/>
        <v>0</v>
      </c>
    </row>
    <row r="246" spans="1:28">
      <c r="B246" s="32" t="s">
        <v>393</v>
      </c>
      <c r="C246" s="32" t="s">
        <v>394</v>
      </c>
      <c r="D246" s="33">
        <v>32704</v>
      </c>
      <c r="E246" s="33" t="s">
        <v>382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44"/>
      <c r="V246" s="16"/>
      <c r="W246" s="16"/>
      <c r="X246" s="16"/>
      <c r="Y246" s="16"/>
      <c r="Z246" s="16"/>
      <c r="AA246" s="16"/>
      <c r="AB246" s="105">
        <f t="shared" si="3"/>
        <v>0</v>
      </c>
    </row>
    <row r="247" spans="1:28">
      <c r="B247" s="37" t="s">
        <v>74</v>
      </c>
      <c r="C247" s="37" t="s">
        <v>437</v>
      </c>
      <c r="D247" s="44">
        <v>33229</v>
      </c>
      <c r="E247" s="17" t="s">
        <v>382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44"/>
      <c r="V247" s="16"/>
      <c r="W247" s="16"/>
      <c r="X247" s="16"/>
      <c r="Y247" s="16"/>
      <c r="Z247" s="16"/>
      <c r="AA247" s="16"/>
      <c r="AB247" s="105">
        <f t="shared" si="3"/>
        <v>0</v>
      </c>
    </row>
    <row r="248" spans="1:28">
      <c r="B248" s="15" t="s">
        <v>274</v>
      </c>
      <c r="C248" s="15" t="s">
        <v>49</v>
      </c>
      <c r="D248" s="16">
        <v>29199</v>
      </c>
      <c r="E248" s="17" t="s">
        <v>382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44"/>
      <c r="V248" s="16"/>
      <c r="W248" s="16"/>
      <c r="X248" s="16"/>
      <c r="Y248" s="16"/>
      <c r="Z248" s="16"/>
      <c r="AA248" s="16"/>
      <c r="AB248" s="105">
        <f t="shared" si="3"/>
        <v>0</v>
      </c>
    </row>
    <row r="249" spans="1:28">
      <c r="B249" s="103" t="s">
        <v>651</v>
      </c>
      <c r="C249" s="103" t="s">
        <v>652</v>
      </c>
      <c r="D249" s="100">
        <v>29762</v>
      </c>
      <c r="E249" s="77" t="s">
        <v>455</v>
      </c>
      <c r="O249" s="16"/>
      <c r="P249" s="16"/>
      <c r="Q249" s="16"/>
      <c r="R249" s="16"/>
      <c r="S249" s="16"/>
      <c r="T249" s="16"/>
      <c r="U249" s="44"/>
      <c r="V249" s="16"/>
      <c r="W249" s="16"/>
      <c r="X249" s="16"/>
      <c r="Y249" s="16"/>
      <c r="Z249" s="16"/>
      <c r="AA249" s="16"/>
      <c r="AB249" s="105">
        <f t="shared" si="3"/>
        <v>0</v>
      </c>
    </row>
    <row r="250" spans="1:28">
      <c r="B250" s="103" t="s">
        <v>191</v>
      </c>
      <c r="C250" s="103" t="s">
        <v>653</v>
      </c>
      <c r="D250" s="100">
        <v>35001</v>
      </c>
      <c r="E250" s="77" t="s">
        <v>455</v>
      </c>
      <c r="O250" s="16"/>
      <c r="P250" s="16"/>
      <c r="Q250" s="16"/>
      <c r="R250" s="16"/>
      <c r="S250" s="16"/>
      <c r="T250" s="16"/>
      <c r="U250" s="44"/>
      <c r="V250" s="16"/>
      <c r="W250" s="16"/>
      <c r="X250" s="16"/>
      <c r="Y250" s="16"/>
      <c r="Z250" s="16"/>
      <c r="AA250" s="16"/>
      <c r="AB250" s="105">
        <f t="shared" si="3"/>
        <v>0</v>
      </c>
    </row>
    <row r="251" spans="1:28">
      <c r="A251" s="45"/>
      <c r="B251" s="103" t="s">
        <v>648</v>
      </c>
      <c r="C251" s="103" t="s">
        <v>49</v>
      </c>
      <c r="D251" s="100">
        <v>32016</v>
      </c>
      <c r="E251" s="77" t="s">
        <v>455</v>
      </c>
      <c r="AB251" s="105">
        <f t="shared" si="3"/>
        <v>0</v>
      </c>
    </row>
    <row r="252" spans="1:28">
      <c r="A252" s="45"/>
      <c r="B252" s="103" t="s">
        <v>649</v>
      </c>
      <c r="C252" s="103" t="s">
        <v>49</v>
      </c>
      <c r="D252" s="100">
        <v>32017</v>
      </c>
      <c r="E252" s="77" t="s">
        <v>455</v>
      </c>
      <c r="AB252" s="105">
        <f t="shared" si="3"/>
        <v>0</v>
      </c>
    </row>
    <row r="253" spans="1:28">
      <c r="A253" s="45"/>
      <c r="B253" s="15" t="s">
        <v>420</v>
      </c>
      <c r="C253" s="15" t="s">
        <v>454</v>
      </c>
      <c r="D253" s="16">
        <v>30745</v>
      </c>
      <c r="E253" s="17" t="s">
        <v>455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44"/>
      <c r="V253" s="16"/>
      <c r="W253" s="16"/>
      <c r="X253" s="16"/>
      <c r="Y253" s="16"/>
      <c r="Z253" s="16"/>
      <c r="AA253" s="16"/>
      <c r="AB253" s="105">
        <f t="shared" si="3"/>
        <v>0</v>
      </c>
    </row>
    <row r="254" spans="1:28">
      <c r="A254" s="45"/>
      <c r="B254" s="15" t="s">
        <v>51</v>
      </c>
      <c r="C254" s="15" t="s">
        <v>454</v>
      </c>
      <c r="D254" s="16">
        <v>30744</v>
      </c>
      <c r="E254" s="17" t="s">
        <v>455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44"/>
      <c r="V254" s="16"/>
      <c r="W254" s="16"/>
      <c r="X254" s="16"/>
      <c r="Y254" s="16"/>
      <c r="Z254" s="16"/>
      <c r="AA254" s="16"/>
      <c r="AB254" s="105">
        <f t="shared" si="3"/>
        <v>0</v>
      </c>
    </row>
    <row r="255" spans="1:28">
      <c r="A255" s="45"/>
      <c r="B255" s="15" t="s">
        <v>314</v>
      </c>
      <c r="C255" s="15" t="s">
        <v>353</v>
      </c>
      <c r="D255" s="16">
        <v>29771</v>
      </c>
      <c r="E255" s="17" t="s">
        <v>455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44"/>
      <c r="V255" s="16"/>
      <c r="W255" s="16"/>
      <c r="X255" s="16"/>
      <c r="Y255" s="16"/>
      <c r="Z255" s="16"/>
      <c r="AA255" s="16"/>
      <c r="AB255" s="105">
        <f t="shared" si="3"/>
        <v>0</v>
      </c>
    </row>
    <row r="256" spans="1:28">
      <c r="B256" s="15" t="s">
        <v>410</v>
      </c>
      <c r="C256" s="15" t="s">
        <v>411</v>
      </c>
      <c r="D256" s="16">
        <v>22607</v>
      </c>
      <c r="E256" s="17" t="s">
        <v>342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44"/>
      <c r="V256" s="16"/>
      <c r="W256" s="16"/>
      <c r="X256" s="16"/>
      <c r="Y256" s="16"/>
      <c r="Z256" s="16"/>
      <c r="AA256" s="16"/>
      <c r="AB256" s="105">
        <f t="shared" si="3"/>
        <v>0</v>
      </c>
    </row>
    <row r="257" spans="1:28">
      <c r="B257" s="15" t="s">
        <v>412</v>
      </c>
      <c r="C257" s="15" t="s">
        <v>471</v>
      </c>
      <c r="D257" s="16">
        <v>27898</v>
      </c>
      <c r="E257" s="17" t="s">
        <v>342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44"/>
      <c r="V257" s="16"/>
      <c r="W257" s="16"/>
      <c r="X257" s="16"/>
      <c r="Y257" s="16"/>
      <c r="Z257" s="16"/>
      <c r="AA257" s="16"/>
      <c r="AB257" s="105">
        <f t="shared" si="3"/>
        <v>0</v>
      </c>
    </row>
    <row r="258" spans="1:28">
      <c r="B258" s="92" t="s">
        <v>341</v>
      </c>
      <c r="C258" s="92" t="s">
        <v>160</v>
      </c>
      <c r="D258" s="33">
        <v>26303</v>
      </c>
      <c r="E258" s="93" t="s">
        <v>342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44"/>
      <c r="V258" s="16"/>
      <c r="W258" s="16"/>
      <c r="X258" s="16"/>
      <c r="Y258" s="16"/>
      <c r="Z258" s="16"/>
      <c r="AA258" s="16"/>
      <c r="AB258" s="105">
        <f t="shared" si="3"/>
        <v>0</v>
      </c>
    </row>
    <row r="259" spans="1:28">
      <c r="B259" s="32" t="s">
        <v>654</v>
      </c>
      <c r="C259" s="32" t="s">
        <v>655</v>
      </c>
      <c r="D259" s="232">
        <v>30577</v>
      </c>
      <c r="E259" s="33" t="s">
        <v>342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44"/>
      <c r="V259" s="16"/>
      <c r="W259" s="16"/>
      <c r="X259" s="16"/>
      <c r="Y259" s="16"/>
      <c r="Z259" s="16"/>
      <c r="AA259" s="16"/>
      <c r="AB259" s="105">
        <f t="shared" si="3"/>
        <v>0</v>
      </c>
    </row>
    <row r="260" spans="1:28">
      <c r="B260" s="37" t="s">
        <v>670</v>
      </c>
      <c r="C260" s="37" t="s">
        <v>671</v>
      </c>
      <c r="D260" s="44">
        <v>33225</v>
      </c>
      <c r="E260" s="77" t="s">
        <v>342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44"/>
      <c r="V260" s="16"/>
      <c r="W260" s="16"/>
      <c r="X260" s="16"/>
      <c r="Y260" s="16"/>
      <c r="Z260" s="16"/>
      <c r="AA260" s="16"/>
      <c r="AB260" s="105">
        <f t="shared" si="3"/>
        <v>0</v>
      </c>
    </row>
    <row r="261" spans="1:28">
      <c r="A261" s="45"/>
      <c r="B261" s="15" t="s">
        <v>468</v>
      </c>
      <c r="C261" s="15" t="s">
        <v>469</v>
      </c>
      <c r="D261" s="16">
        <v>33364</v>
      </c>
      <c r="E261" s="17" t="s">
        <v>342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44"/>
      <c r="V261" s="16"/>
      <c r="W261" s="16"/>
      <c r="X261" s="16"/>
      <c r="Y261" s="16"/>
      <c r="Z261" s="16"/>
      <c r="AA261" s="16"/>
      <c r="AB261" s="105">
        <f t="shared" si="3"/>
        <v>0</v>
      </c>
    </row>
    <row r="262" spans="1:28">
      <c r="A262" s="45"/>
      <c r="B262" s="92" t="s">
        <v>419</v>
      </c>
      <c r="C262" s="92" t="s">
        <v>82</v>
      </c>
      <c r="D262" s="33">
        <v>24891</v>
      </c>
      <c r="E262" s="33" t="s">
        <v>342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44"/>
      <c r="V262" s="16"/>
      <c r="W262" s="16"/>
      <c r="X262" s="16"/>
      <c r="Y262" s="16"/>
      <c r="Z262" s="16"/>
      <c r="AA262" s="16"/>
      <c r="AB262" s="105">
        <f t="shared" si="3"/>
        <v>0</v>
      </c>
    </row>
    <row r="263" spans="1:28">
      <c r="A263" s="45"/>
      <c r="B263" s="15" t="s">
        <v>404</v>
      </c>
      <c r="C263" s="15" t="s">
        <v>405</v>
      </c>
      <c r="D263" s="16">
        <v>33662</v>
      </c>
      <c r="E263" s="17" t="s">
        <v>342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44"/>
      <c r="V263" s="16"/>
      <c r="W263" s="16"/>
      <c r="X263" s="16"/>
      <c r="Y263" s="16"/>
      <c r="Z263" s="16"/>
      <c r="AA263" s="16"/>
      <c r="AB263" s="105">
        <f t="shared" si="3"/>
        <v>0</v>
      </c>
    </row>
    <row r="264" spans="1:28">
      <c r="B264" s="15" t="s">
        <v>470</v>
      </c>
      <c r="C264" s="15" t="s">
        <v>471</v>
      </c>
      <c r="D264" s="16">
        <v>27897</v>
      </c>
      <c r="E264" s="17" t="s">
        <v>342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44"/>
      <c r="V264" s="16"/>
      <c r="W264" s="16"/>
      <c r="X264" s="16"/>
      <c r="Y264" s="16"/>
      <c r="Z264" s="16"/>
      <c r="AA264" s="16"/>
      <c r="AB264" s="105">
        <f t="shared" si="3"/>
        <v>0</v>
      </c>
    </row>
    <row r="265" spans="1:28">
      <c r="A265" s="45"/>
      <c r="B265" s="92" t="s">
        <v>434</v>
      </c>
      <c r="C265" s="92" t="s">
        <v>435</v>
      </c>
      <c r="D265" s="33">
        <v>26201</v>
      </c>
      <c r="E265" s="33" t="s">
        <v>436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44"/>
      <c r="V265" s="16"/>
      <c r="W265" s="16"/>
      <c r="X265" s="16"/>
      <c r="Y265" s="16"/>
      <c r="Z265" s="16"/>
      <c r="AA265" s="16"/>
      <c r="AB265" s="105">
        <f t="shared" si="3"/>
        <v>0</v>
      </c>
    </row>
    <row r="266" spans="1:28">
      <c r="A266" s="45"/>
      <c r="B266" s="37" t="s">
        <v>393</v>
      </c>
      <c r="C266" s="37" t="s">
        <v>98</v>
      </c>
      <c r="D266" s="44">
        <v>30419</v>
      </c>
      <c r="E266" s="17" t="s">
        <v>265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44"/>
      <c r="V266" s="16"/>
      <c r="W266" s="16"/>
      <c r="X266" s="16"/>
      <c r="Y266" s="16"/>
      <c r="Z266" s="16"/>
      <c r="AA266" s="16"/>
      <c r="AB266" s="105">
        <f t="shared" si="3"/>
        <v>0</v>
      </c>
    </row>
    <row r="267" spans="1:28">
      <c r="A267" s="45"/>
      <c r="B267" s="15" t="s">
        <v>274</v>
      </c>
      <c r="C267" s="15" t="s">
        <v>289</v>
      </c>
      <c r="D267" s="16">
        <v>30424</v>
      </c>
      <c r="E267" s="17" t="s">
        <v>265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44"/>
      <c r="V267" s="16"/>
      <c r="W267" s="16"/>
      <c r="X267" s="16"/>
      <c r="Y267" s="16"/>
      <c r="Z267" s="16"/>
      <c r="AA267" s="16"/>
      <c r="AB267" s="105">
        <f t="shared" si="3"/>
        <v>0</v>
      </c>
    </row>
    <row r="268" spans="1:28">
      <c r="A268" s="45"/>
      <c r="B268" s="15" t="s">
        <v>420</v>
      </c>
      <c r="C268" s="15" t="s">
        <v>421</v>
      </c>
      <c r="D268" s="16">
        <v>32671</v>
      </c>
      <c r="E268" s="17" t="s">
        <v>265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44"/>
      <c r="V268" s="16"/>
      <c r="W268" s="16"/>
      <c r="X268" s="16"/>
      <c r="Y268" s="16"/>
      <c r="Z268" s="16"/>
      <c r="AA268" s="16"/>
      <c r="AB268" s="105">
        <f t="shared" si="3"/>
        <v>0</v>
      </c>
    </row>
    <row r="269" spans="1:28">
      <c r="A269" s="45"/>
      <c r="B269" s="15" t="s">
        <v>424</v>
      </c>
      <c r="C269" s="15" t="s">
        <v>425</v>
      </c>
      <c r="D269" s="16">
        <v>31438</v>
      </c>
      <c r="E269" s="17" t="s">
        <v>265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44"/>
      <c r="V269" s="16"/>
      <c r="W269" s="16"/>
      <c r="X269" s="16"/>
      <c r="Y269" s="16"/>
      <c r="Z269" s="16"/>
      <c r="AA269" s="16"/>
      <c r="AB269" s="105">
        <f t="shared" ref="AB269:AB297" si="4">SUM(F269:X269)</f>
        <v>0</v>
      </c>
    </row>
    <row r="270" spans="1:28">
      <c r="B270" s="37" t="s">
        <v>74</v>
      </c>
      <c r="C270" s="37" t="s">
        <v>365</v>
      </c>
      <c r="D270" s="44">
        <v>31881</v>
      </c>
      <c r="E270" s="17" t="s">
        <v>265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44"/>
      <c r="V270" s="16"/>
      <c r="W270" s="16"/>
      <c r="X270" s="16"/>
      <c r="Y270" s="16"/>
      <c r="Z270" s="16"/>
      <c r="AA270" s="16"/>
      <c r="AB270" s="105">
        <f t="shared" si="4"/>
        <v>0</v>
      </c>
    </row>
    <row r="271" spans="1:28">
      <c r="B271" s="15" t="s">
        <v>81</v>
      </c>
      <c r="C271" s="15" t="s">
        <v>643</v>
      </c>
      <c r="D271" s="16">
        <v>32540</v>
      </c>
      <c r="E271" s="17" t="s">
        <v>265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44"/>
      <c r="V271" s="16"/>
      <c r="W271" s="16"/>
      <c r="X271" s="16"/>
      <c r="Y271" s="16"/>
      <c r="Z271" s="16"/>
      <c r="AA271" s="16"/>
      <c r="AB271" s="105">
        <f t="shared" si="4"/>
        <v>0</v>
      </c>
    </row>
    <row r="272" spans="1:28">
      <c r="B272" s="15" t="s">
        <v>646</v>
      </c>
      <c r="C272" s="15" t="s">
        <v>68</v>
      </c>
      <c r="D272" s="16">
        <v>35596</v>
      </c>
      <c r="E272" s="17" t="s">
        <v>265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44"/>
      <c r="V272" s="16"/>
      <c r="W272" s="16"/>
      <c r="X272" s="16"/>
      <c r="Y272" s="16"/>
      <c r="Z272" s="16"/>
      <c r="AA272" s="16"/>
      <c r="AB272" s="105">
        <f t="shared" si="4"/>
        <v>0</v>
      </c>
    </row>
    <row r="273" spans="2:28">
      <c r="B273" s="37" t="s">
        <v>647</v>
      </c>
      <c r="C273" s="37" t="s">
        <v>68</v>
      </c>
      <c r="D273" s="44">
        <v>35597</v>
      </c>
      <c r="E273" s="17" t="s">
        <v>265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44"/>
      <c r="V273" s="16"/>
      <c r="W273" s="16"/>
      <c r="X273" s="16"/>
      <c r="Y273" s="16"/>
      <c r="Z273" s="16"/>
      <c r="AA273" s="16"/>
      <c r="AB273" s="105">
        <f t="shared" si="4"/>
        <v>0</v>
      </c>
    </row>
    <row r="274" spans="2:28">
      <c r="B274" s="15" t="s">
        <v>103</v>
      </c>
      <c r="C274" s="15" t="s">
        <v>365</v>
      </c>
      <c r="D274" s="16">
        <v>30814</v>
      </c>
      <c r="E274" s="77" t="s">
        <v>265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44"/>
      <c r="V274" s="16"/>
      <c r="W274" s="16"/>
      <c r="X274" s="16"/>
      <c r="Y274" s="16"/>
      <c r="Z274" s="16"/>
      <c r="AA274" s="16"/>
      <c r="AB274" s="105">
        <f t="shared" si="4"/>
        <v>0</v>
      </c>
    </row>
    <row r="275" spans="2:28">
      <c r="B275" s="15" t="s">
        <v>274</v>
      </c>
      <c r="C275" s="15" t="s">
        <v>366</v>
      </c>
      <c r="D275" s="16">
        <v>20311</v>
      </c>
      <c r="E275" s="77" t="s">
        <v>265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44"/>
      <c r="V275" s="16"/>
      <c r="W275" s="16"/>
      <c r="X275" s="16"/>
      <c r="Y275" s="16"/>
      <c r="Z275" s="16"/>
      <c r="AA275" s="16"/>
      <c r="AB275" s="105">
        <f t="shared" si="4"/>
        <v>0</v>
      </c>
    </row>
    <row r="276" spans="2:28">
      <c r="B276" s="15" t="s">
        <v>101</v>
      </c>
      <c r="C276" s="15" t="s">
        <v>384</v>
      </c>
      <c r="D276" s="16">
        <v>30813</v>
      </c>
      <c r="E276" s="17" t="s">
        <v>265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44"/>
      <c r="V276" s="16"/>
      <c r="W276" s="16"/>
      <c r="X276" s="16"/>
      <c r="Y276" s="16"/>
      <c r="Z276" s="16"/>
      <c r="AA276" s="16"/>
      <c r="AB276" s="105">
        <f t="shared" si="4"/>
        <v>0</v>
      </c>
    </row>
    <row r="277" spans="2:28">
      <c r="B277" s="15" t="s">
        <v>249</v>
      </c>
      <c r="C277" s="15" t="s">
        <v>49</v>
      </c>
      <c r="D277" s="16">
        <v>31744</v>
      </c>
      <c r="E277" s="17" t="s">
        <v>265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44"/>
      <c r="V277" s="16"/>
      <c r="W277" s="16"/>
      <c r="X277" s="16"/>
      <c r="Y277" s="16"/>
      <c r="Z277" s="16"/>
      <c r="AA277" s="16"/>
      <c r="AB277" s="105">
        <f t="shared" si="4"/>
        <v>0</v>
      </c>
    </row>
    <row r="278" spans="2:28">
      <c r="B278" s="15" t="s">
        <v>254</v>
      </c>
      <c r="C278" s="15" t="s">
        <v>406</v>
      </c>
      <c r="D278" s="16">
        <v>19824</v>
      </c>
      <c r="E278" s="17" t="s">
        <v>265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44"/>
      <c r="V278" s="16"/>
      <c r="W278" s="16"/>
      <c r="X278" s="16"/>
      <c r="Y278" s="16"/>
      <c r="Z278" s="16"/>
      <c r="AA278" s="16"/>
      <c r="AB278" s="105">
        <f t="shared" si="4"/>
        <v>0</v>
      </c>
    </row>
    <row r="279" spans="2:28">
      <c r="B279" s="15" t="s">
        <v>409</v>
      </c>
      <c r="C279" s="15" t="s">
        <v>353</v>
      </c>
      <c r="D279" s="16">
        <v>31641</v>
      </c>
      <c r="E279" s="17" t="s">
        <v>265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44"/>
      <c r="V279" s="16"/>
      <c r="W279" s="16"/>
      <c r="X279" s="16"/>
      <c r="Y279" s="16"/>
      <c r="Z279" s="16"/>
      <c r="AA279" s="16"/>
      <c r="AB279" s="105">
        <f t="shared" si="4"/>
        <v>0</v>
      </c>
    </row>
    <row r="280" spans="2:28">
      <c r="B280" s="15" t="s">
        <v>81</v>
      </c>
      <c r="C280" s="15" t="s">
        <v>353</v>
      </c>
      <c r="D280" s="16">
        <v>31883</v>
      </c>
      <c r="E280" s="17" t="s">
        <v>265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44"/>
      <c r="V280" s="16"/>
      <c r="W280" s="16"/>
      <c r="X280" s="16"/>
      <c r="Y280" s="16"/>
      <c r="Z280" s="16"/>
      <c r="AA280" s="16"/>
      <c r="AB280" s="105">
        <f t="shared" si="4"/>
        <v>0</v>
      </c>
    </row>
    <row r="281" spans="2:28">
      <c r="B281" s="15" t="s">
        <v>422</v>
      </c>
      <c r="C281" s="15" t="s">
        <v>423</v>
      </c>
      <c r="D281" s="16">
        <v>31882</v>
      </c>
      <c r="E281" s="17" t="s">
        <v>265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44"/>
      <c r="V281" s="16"/>
      <c r="W281" s="16"/>
      <c r="X281" s="16"/>
      <c r="Y281" s="16"/>
      <c r="Z281" s="16"/>
      <c r="AA281" s="16"/>
      <c r="AB281" s="105">
        <f t="shared" si="4"/>
        <v>0</v>
      </c>
    </row>
    <row r="282" spans="2:28">
      <c r="B282" s="32" t="s">
        <v>20</v>
      </c>
      <c r="C282" s="32" t="s">
        <v>458</v>
      </c>
      <c r="D282" s="33">
        <v>31933</v>
      </c>
      <c r="E282" s="33" t="s">
        <v>265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44"/>
      <c r="V282" s="16"/>
      <c r="W282" s="16"/>
      <c r="X282" s="16"/>
      <c r="Y282" s="16"/>
      <c r="Z282" s="16"/>
      <c r="AA282" s="16"/>
      <c r="AB282" s="105">
        <f t="shared" si="4"/>
        <v>0</v>
      </c>
    </row>
    <row r="283" spans="2:28">
      <c r="B283" s="15" t="s">
        <v>273</v>
      </c>
      <c r="C283" s="15" t="s">
        <v>33</v>
      </c>
      <c r="D283" s="16">
        <v>28567</v>
      </c>
      <c r="E283" s="17" t="s">
        <v>265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44"/>
      <c r="V283" s="16"/>
      <c r="W283" s="16"/>
      <c r="X283" s="16"/>
      <c r="Y283" s="16"/>
      <c r="Z283" s="16"/>
      <c r="AA283" s="16"/>
      <c r="AB283" s="105">
        <f t="shared" si="4"/>
        <v>0</v>
      </c>
    </row>
    <row r="284" spans="2:28">
      <c r="B284" s="15" t="s">
        <v>45</v>
      </c>
      <c r="C284" s="15" t="s">
        <v>459</v>
      </c>
      <c r="D284" s="16">
        <v>34759</v>
      </c>
      <c r="E284" s="17" t="s">
        <v>265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44"/>
      <c r="V284" s="16"/>
      <c r="W284" s="16"/>
      <c r="X284" s="16"/>
      <c r="Y284" s="16"/>
      <c r="Z284" s="16"/>
      <c r="AA284" s="16"/>
      <c r="AB284" s="105">
        <f t="shared" si="4"/>
        <v>0</v>
      </c>
    </row>
    <row r="285" spans="2:28">
      <c r="B285" s="15" t="s">
        <v>512</v>
      </c>
      <c r="C285" s="15" t="s">
        <v>33</v>
      </c>
      <c r="D285" s="16">
        <v>27135</v>
      </c>
      <c r="E285" s="17" t="s">
        <v>265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44"/>
      <c r="V285" s="16"/>
      <c r="W285" s="16"/>
      <c r="X285" s="16"/>
      <c r="Y285" s="16"/>
      <c r="Z285" s="16"/>
      <c r="AA285" s="16"/>
      <c r="AB285" s="105">
        <f t="shared" si="4"/>
        <v>0</v>
      </c>
    </row>
    <row r="286" spans="2:28">
      <c r="B286" s="15" t="s">
        <v>103</v>
      </c>
      <c r="C286" s="15" t="s">
        <v>472</v>
      </c>
      <c r="D286" s="16">
        <v>29557</v>
      </c>
      <c r="E286" s="17" t="s">
        <v>105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44"/>
      <c r="V286" s="16"/>
      <c r="W286" s="16"/>
      <c r="X286" s="16"/>
      <c r="Y286" s="16"/>
      <c r="Z286" s="16"/>
      <c r="AA286" s="16"/>
      <c r="AB286" s="105">
        <f t="shared" si="4"/>
        <v>0</v>
      </c>
    </row>
    <row r="287" spans="2:28">
      <c r="B287" s="15" t="s">
        <v>121</v>
      </c>
      <c r="C287" s="15" t="s">
        <v>473</v>
      </c>
      <c r="D287" s="16">
        <v>27729</v>
      </c>
      <c r="E287" s="17" t="s">
        <v>105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44"/>
      <c r="V287" s="16"/>
      <c r="W287" s="16"/>
      <c r="X287" s="16"/>
      <c r="Y287" s="16"/>
      <c r="Z287" s="16"/>
      <c r="AA287" s="16"/>
      <c r="AB287" s="105">
        <f t="shared" si="4"/>
        <v>0</v>
      </c>
    </row>
    <row r="288" spans="2:28">
      <c r="B288" s="15" t="s">
        <v>474</v>
      </c>
      <c r="C288" s="15" t="s">
        <v>472</v>
      </c>
      <c r="D288" s="16">
        <v>29558</v>
      </c>
      <c r="E288" s="17" t="s">
        <v>105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44"/>
      <c r="V288" s="16"/>
      <c r="W288" s="16"/>
      <c r="X288" s="16"/>
      <c r="Y288" s="16"/>
      <c r="Z288" s="16"/>
      <c r="AA288" s="16"/>
      <c r="AB288" s="105">
        <f t="shared" si="4"/>
        <v>0</v>
      </c>
    </row>
    <row r="289" spans="2:28">
      <c r="B289" s="32" t="s">
        <v>129</v>
      </c>
      <c r="C289" s="33" t="s">
        <v>130</v>
      </c>
      <c r="D289" s="16">
        <v>30012</v>
      </c>
      <c r="E289" s="17" t="s">
        <v>105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44"/>
      <c r="V289" s="16"/>
      <c r="W289" s="16"/>
      <c r="X289" s="16"/>
      <c r="Y289" s="16"/>
      <c r="Z289" s="16"/>
      <c r="AA289" s="16"/>
      <c r="AB289" s="105">
        <f t="shared" si="4"/>
        <v>0</v>
      </c>
    </row>
    <row r="290" spans="2:28">
      <c r="B290" s="15" t="s">
        <v>223</v>
      </c>
      <c r="C290" s="15" t="s">
        <v>475</v>
      </c>
      <c r="D290" s="16">
        <v>31027</v>
      </c>
      <c r="E290" s="17" t="s">
        <v>105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44"/>
      <c r="V290" s="16"/>
      <c r="W290" s="16"/>
      <c r="X290" s="16"/>
      <c r="Y290" s="16"/>
      <c r="Z290" s="16"/>
      <c r="AA290" s="16"/>
      <c r="AB290" s="105">
        <f t="shared" si="4"/>
        <v>0</v>
      </c>
    </row>
    <row r="291" spans="2:28">
      <c r="B291" s="32" t="s">
        <v>74</v>
      </c>
      <c r="C291" s="32" t="s">
        <v>366</v>
      </c>
      <c r="D291" s="33">
        <v>28579</v>
      </c>
      <c r="E291" s="33" t="s">
        <v>125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44"/>
      <c r="V291" s="16"/>
      <c r="W291" s="16"/>
      <c r="X291" s="16"/>
      <c r="Y291" s="16"/>
      <c r="Z291" s="16"/>
      <c r="AA291" s="16"/>
      <c r="AB291" s="105">
        <f t="shared" si="4"/>
        <v>0</v>
      </c>
    </row>
    <row r="292" spans="2:28">
      <c r="B292" s="32" t="s">
        <v>202</v>
      </c>
      <c r="C292" s="32" t="s">
        <v>430</v>
      </c>
      <c r="D292" s="33">
        <v>30661</v>
      </c>
      <c r="E292" s="33" t="s">
        <v>125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44"/>
      <c r="V292" s="16"/>
      <c r="W292" s="16"/>
      <c r="X292" s="16"/>
      <c r="Y292" s="16"/>
      <c r="Z292" s="16"/>
      <c r="AA292" s="16"/>
      <c r="AB292" s="105">
        <f t="shared" si="4"/>
        <v>0</v>
      </c>
    </row>
    <row r="293" spans="2:28">
      <c r="B293" s="15" t="s">
        <v>369</v>
      </c>
      <c r="C293" s="15" t="s">
        <v>513</v>
      </c>
      <c r="D293" s="16">
        <v>32201</v>
      </c>
      <c r="E293" s="17" t="s">
        <v>125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44"/>
      <c r="V293" s="16"/>
      <c r="W293" s="16"/>
      <c r="X293" s="16"/>
      <c r="Y293" s="16"/>
      <c r="Z293" s="16"/>
      <c r="AA293" s="16"/>
      <c r="AB293" s="105">
        <f t="shared" si="4"/>
        <v>0</v>
      </c>
    </row>
    <row r="294" spans="2:28">
      <c r="B294" s="15" t="s">
        <v>468</v>
      </c>
      <c r="C294" s="15" t="s">
        <v>520</v>
      </c>
      <c r="D294" s="16">
        <v>32192</v>
      </c>
      <c r="E294" s="17" t="s">
        <v>125</v>
      </c>
      <c r="AB294" s="105">
        <f t="shared" si="4"/>
        <v>0</v>
      </c>
    </row>
    <row r="295" spans="2:28">
      <c r="B295" s="15" t="s">
        <v>358</v>
      </c>
      <c r="C295" s="15" t="s">
        <v>521</v>
      </c>
      <c r="D295" s="16">
        <v>32397</v>
      </c>
      <c r="E295" s="17" t="s">
        <v>125</v>
      </c>
      <c r="AB295" s="105">
        <f t="shared" si="4"/>
        <v>0</v>
      </c>
    </row>
    <row r="296" spans="2:28">
      <c r="B296" s="103" t="s">
        <v>202</v>
      </c>
      <c r="C296" s="103" t="s">
        <v>75</v>
      </c>
      <c r="D296" s="100">
        <v>16417</v>
      </c>
      <c r="AB296" s="105">
        <f t="shared" si="4"/>
        <v>0</v>
      </c>
    </row>
    <row r="297" spans="2:28">
      <c r="B297" s="15" t="s">
        <v>133</v>
      </c>
      <c r="C297" s="15" t="s">
        <v>359</v>
      </c>
      <c r="D297" s="16">
        <v>30750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44"/>
      <c r="V297" s="16"/>
      <c r="W297" s="16"/>
      <c r="X297" s="16"/>
      <c r="Y297" s="16"/>
      <c r="Z297" s="16"/>
      <c r="AA297" s="16"/>
      <c r="AB297" s="105">
        <f t="shared" si="4"/>
        <v>0</v>
      </c>
    </row>
    <row r="298" spans="2:28">
      <c r="AB298" s="105">
        <f t="shared" ref="AB298:AB303" si="5">SUM(F298:X298)</f>
        <v>0</v>
      </c>
    </row>
    <row r="299" spans="2:28">
      <c r="AB299" s="105">
        <f t="shared" si="5"/>
        <v>0</v>
      </c>
    </row>
    <row r="300" spans="2:28">
      <c r="AB300" s="105">
        <f t="shared" si="5"/>
        <v>0</v>
      </c>
    </row>
    <row r="301" spans="2:28">
      <c r="AB301" s="105">
        <f t="shared" si="5"/>
        <v>0</v>
      </c>
    </row>
    <row r="302" spans="2:28">
      <c r="AB302" s="105">
        <f t="shared" si="5"/>
        <v>0</v>
      </c>
    </row>
    <row r="303" spans="2:28">
      <c r="AB303" s="105">
        <f t="shared" si="5"/>
        <v>0</v>
      </c>
    </row>
  </sheetData>
  <sheetProtection selectLockedCells="1" selectUnlockedCells="1"/>
  <sortState xmlns:xlrd2="http://schemas.microsoft.com/office/spreadsheetml/2017/richdata2" ref="B13:AB297">
    <sortCondition descending="1" ref="AB13:AB297"/>
  </sortState>
  <mergeCells count="26">
    <mergeCell ref="K1:K8"/>
    <mergeCell ref="Q1:Q12"/>
    <mergeCell ref="L1:L12"/>
    <mergeCell ref="M1:M12"/>
    <mergeCell ref="N1:N12"/>
    <mergeCell ref="O1:O12"/>
    <mergeCell ref="P1:P12"/>
    <mergeCell ref="J1:J12"/>
    <mergeCell ref="A1:E12"/>
    <mergeCell ref="F1:F12"/>
    <mergeCell ref="G1:G12"/>
    <mergeCell ref="H1:H12"/>
    <mergeCell ref="I1:I12"/>
    <mergeCell ref="R1:R12"/>
    <mergeCell ref="T1:T12"/>
    <mergeCell ref="X1:X8"/>
    <mergeCell ref="AC1:AC12"/>
    <mergeCell ref="AD1:AD12"/>
    <mergeCell ref="V1:V12"/>
    <mergeCell ref="S1:S12"/>
    <mergeCell ref="U1:U12"/>
    <mergeCell ref="AE1:AE12"/>
    <mergeCell ref="W1:W12"/>
    <mergeCell ref="Z1:Z12"/>
    <mergeCell ref="AA1:AA12"/>
    <mergeCell ref="AB1:AB12"/>
  </mergeCells>
  <printOptions horizontalCentered="1"/>
  <pageMargins left="0.74791666666666667" right="0.74791666666666667" top="0.98402777777777772" bottom="0.98472222222222217" header="0.51180555555555551" footer="0.51180555555555551"/>
  <pageSetup paperSize="9" scale="93" firstPageNumber="0" orientation="landscape" horizontalDpi="300" verticalDpi="300" r:id="rId1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  <rowBreaks count="2" manualBreakCount="2">
    <brk id="30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K939"/>
  <sheetViews>
    <sheetView showZeros="0" workbookViewId="0">
      <pane ySplit="2" topLeftCell="A10" activePane="bottomLeft" state="frozen"/>
      <selection pane="bottomLeft" activeCell="I22" sqref="I22"/>
    </sheetView>
  </sheetViews>
  <sheetFormatPr defaultColWidth="12.3046875" defaultRowHeight="15" customHeight="1"/>
  <cols>
    <col min="1" max="1" width="5.69140625" style="109" customWidth="1"/>
    <col min="2" max="2" width="14.3046875" style="110" customWidth="1"/>
    <col min="3" max="3" width="10.69140625" style="109" customWidth="1"/>
    <col min="4" max="6" width="5.69140625" style="109" customWidth="1"/>
    <col min="7" max="8" width="8.69140625" style="109" customWidth="1"/>
    <col min="9" max="9" width="7.3828125" style="109" customWidth="1"/>
    <col min="10" max="10" width="12.3046875" style="109"/>
    <col min="11" max="11" width="12.15234375" style="109" customWidth="1"/>
    <col min="12" max="16384" width="12.3046875" style="109"/>
  </cols>
  <sheetData>
    <row r="1" spans="1:11" ht="33.75" customHeight="1">
      <c r="A1" s="277" t="str">
        <f>"Svea Champ Lag "&amp;COUNTA(C1:H1)&amp;" St"</f>
        <v>Svea Champ Lag 6 St</v>
      </c>
      <c r="B1" s="277"/>
      <c r="C1" s="275" t="s">
        <v>522</v>
      </c>
      <c r="D1" s="275" t="s">
        <v>523</v>
      </c>
      <c r="E1" s="275" t="s">
        <v>524</v>
      </c>
      <c r="F1" s="275" t="s">
        <v>525</v>
      </c>
      <c r="G1" s="275" t="s">
        <v>526</v>
      </c>
      <c r="H1" s="275" t="s">
        <v>527</v>
      </c>
      <c r="I1" s="276" t="s">
        <v>528</v>
      </c>
      <c r="J1" s="276" t="s">
        <v>529</v>
      </c>
      <c r="K1" s="276" t="s">
        <v>530</v>
      </c>
    </row>
    <row r="2" spans="1:11" ht="10.5" customHeight="1">
      <c r="A2" s="111" t="s">
        <v>3</v>
      </c>
      <c r="B2" s="112" t="s">
        <v>7</v>
      </c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113">
        <v>1</v>
      </c>
      <c r="B3" s="114" t="s">
        <v>135</v>
      </c>
      <c r="C3" s="115"/>
      <c r="D3" s="115"/>
      <c r="E3" s="115"/>
      <c r="F3" s="115">
        <v>35</v>
      </c>
      <c r="G3" s="115"/>
      <c r="H3" s="115">
        <v>42</v>
      </c>
      <c r="I3" s="116">
        <f t="shared" ref="I3:I41" si="0">SUM(C3:H3)</f>
        <v>77</v>
      </c>
      <c r="J3" s="117">
        <f>SUM(C3:F3)</f>
        <v>35</v>
      </c>
      <c r="K3" s="117">
        <f t="shared" ref="K3:K9" si="1">SUM(G3:H3)</f>
        <v>42</v>
      </c>
    </row>
    <row r="4" spans="1:11" ht="12.75" customHeight="1">
      <c r="A4" s="113">
        <v>2</v>
      </c>
      <c r="B4" s="114" t="s">
        <v>36</v>
      </c>
      <c r="C4" s="115">
        <v>16</v>
      </c>
      <c r="D4" s="115">
        <v>22</v>
      </c>
      <c r="E4" s="115">
        <v>6</v>
      </c>
      <c r="F4" s="115">
        <v>8</v>
      </c>
      <c r="G4" s="115">
        <v>3</v>
      </c>
      <c r="H4" s="115">
        <v>6</v>
      </c>
      <c r="I4" s="116">
        <f t="shared" si="0"/>
        <v>61</v>
      </c>
      <c r="J4" s="117">
        <f>SUM(C4:H4)</f>
        <v>61</v>
      </c>
      <c r="K4" s="117">
        <f t="shared" si="1"/>
        <v>9</v>
      </c>
    </row>
    <row r="5" spans="1:11" ht="12.75" customHeight="1">
      <c r="A5" s="113">
        <v>3</v>
      </c>
      <c r="B5" s="114">
        <v>18</v>
      </c>
      <c r="C5" s="117"/>
      <c r="D5" s="115">
        <v>3</v>
      </c>
      <c r="E5" s="115"/>
      <c r="F5" s="115">
        <v>12</v>
      </c>
      <c r="G5" s="115">
        <v>16</v>
      </c>
      <c r="H5" s="115">
        <v>10</v>
      </c>
      <c r="I5" s="116">
        <f t="shared" si="0"/>
        <v>41</v>
      </c>
      <c r="J5" s="117">
        <f t="shared" ref="J5:J10" si="2">SUM(C5:F5)</f>
        <v>15</v>
      </c>
      <c r="K5" s="117">
        <f t="shared" si="1"/>
        <v>26</v>
      </c>
    </row>
    <row r="6" spans="1:11" ht="12.75" customHeight="1">
      <c r="A6" s="113">
        <v>4</v>
      </c>
      <c r="B6" s="120" t="s">
        <v>22</v>
      </c>
      <c r="C6" s="115"/>
      <c r="D6" s="115">
        <v>6</v>
      </c>
      <c r="E6" s="115">
        <v>16</v>
      </c>
      <c r="F6" s="115"/>
      <c r="G6" s="115">
        <v>12</v>
      </c>
      <c r="H6" s="115"/>
      <c r="I6" s="116">
        <f t="shared" si="0"/>
        <v>34</v>
      </c>
      <c r="J6" s="117">
        <f t="shared" si="2"/>
        <v>22</v>
      </c>
      <c r="K6" s="117">
        <f t="shared" si="1"/>
        <v>12</v>
      </c>
    </row>
    <row r="7" spans="1:11" ht="12.75" customHeight="1">
      <c r="A7" s="113">
        <v>5</v>
      </c>
      <c r="B7" s="114" t="s">
        <v>19</v>
      </c>
      <c r="C7" s="115"/>
      <c r="D7" s="115"/>
      <c r="E7" s="115">
        <v>12</v>
      </c>
      <c r="F7" s="115"/>
      <c r="G7" s="115">
        <v>9</v>
      </c>
      <c r="H7" s="115"/>
      <c r="I7" s="116">
        <f t="shared" si="0"/>
        <v>21</v>
      </c>
      <c r="J7" s="117">
        <f t="shared" si="2"/>
        <v>12</v>
      </c>
      <c r="K7" s="117">
        <f t="shared" si="1"/>
        <v>9</v>
      </c>
    </row>
    <row r="8" spans="1:11" ht="12.75" customHeight="1">
      <c r="A8" s="113">
        <v>6</v>
      </c>
      <c r="B8" s="114" t="s">
        <v>210</v>
      </c>
      <c r="C8" s="115"/>
      <c r="D8" s="115"/>
      <c r="E8" s="115">
        <v>6</v>
      </c>
      <c r="F8" s="115">
        <v>4</v>
      </c>
      <c r="G8" s="115">
        <v>3</v>
      </c>
      <c r="H8" s="115">
        <v>6</v>
      </c>
      <c r="I8" s="116">
        <f t="shared" si="0"/>
        <v>19</v>
      </c>
      <c r="J8" s="117">
        <f t="shared" si="2"/>
        <v>10</v>
      </c>
      <c r="K8" s="117">
        <f t="shared" si="1"/>
        <v>9</v>
      </c>
    </row>
    <row r="9" spans="1:11" ht="12.75" customHeight="1">
      <c r="A9" s="113">
        <v>7</v>
      </c>
      <c r="B9" s="120" t="s">
        <v>99</v>
      </c>
      <c r="C9" s="115">
        <v>12</v>
      </c>
      <c r="D9" s="115">
        <v>3</v>
      </c>
      <c r="E9" s="115"/>
      <c r="F9" s="115"/>
      <c r="G9" s="115">
        <v>3</v>
      </c>
      <c r="H9" s="115"/>
      <c r="I9" s="116">
        <f t="shared" si="0"/>
        <v>18</v>
      </c>
      <c r="J9" s="117">
        <f t="shared" si="2"/>
        <v>15</v>
      </c>
      <c r="K9" s="117">
        <f t="shared" si="1"/>
        <v>3</v>
      </c>
    </row>
    <row r="10" spans="1:11" ht="12.75" customHeight="1">
      <c r="A10" s="113">
        <v>8</v>
      </c>
      <c r="B10" s="114" t="s">
        <v>265</v>
      </c>
      <c r="C10" s="117">
        <v>12</v>
      </c>
      <c r="D10" s="115"/>
      <c r="E10" s="115"/>
      <c r="F10" s="115"/>
      <c r="G10" s="115"/>
      <c r="H10" s="115"/>
      <c r="I10" s="116">
        <f t="shared" si="0"/>
        <v>12</v>
      </c>
      <c r="J10" s="117">
        <f t="shared" si="2"/>
        <v>12</v>
      </c>
      <c r="K10" s="117">
        <f xml:space="preserve"> SUM(G10:H10)</f>
        <v>0</v>
      </c>
    </row>
    <row r="11" spans="1:11" ht="12.75" customHeight="1">
      <c r="A11" s="113">
        <v>8</v>
      </c>
      <c r="B11" s="114" t="s">
        <v>10</v>
      </c>
      <c r="C11" s="117">
        <f ca="1">SUM(C11:J11)</f>
        <v>0</v>
      </c>
      <c r="D11" s="115">
        <v>12</v>
      </c>
      <c r="E11" s="115"/>
      <c r="F11" s="115"/>
      <c r="G11" s="115"/>
      <c r="H11" s="115"/>
      <c r="I11" s="116">
        <f t="shared" ca="1" si="0"/>
        <v>12</v>
      </c>
      <c r="J11" s="117"/>
      <c r="K11" s="117">
        <f t="shared" ref="K11:K41" si="3">SUM(G11:H11)</f>
        <v>0</v>
      </c>
    </row>
    <row r="12" spans="1:11" ht="12.75" customHeight="1">
      <c r="A12" s="115">
        <v>10</v>
      </c>
      <c r="B12" s="120" t="s">
        <v>340</v>
      </c>
      <c r="C12" s="115"/>
      <c r="D12" s="115"/>
      <c r="E12" s="115"/>
      <c r="F12" s="115"/>
      <c r="G12" s="115"/>
      <c r="H12" s="115">
        <v>6</v>
      </c>
      <c r="I12" s="116">
        <f t="shared" si="0"/>
        <v>6</v>
      </c>
      <c r="J12" s="117">
        <f t="shared" ref="J12:J41" si="4">SUM(C12:F12)</f>
        <v>0</v>
      </c>
      <c r="K12" s="117">
        <f t="shared" si="3"/>
        <v>6</v>
      </c>
    </row>
    <row r="13" spans="1:11" ht="12.75" customHeight="1">
      <c r="A13" s="115">
        <v>10</v>
      </c>
      <c r="B13" s="120" t="s">
        <v>76</v>
      </c>
      <c r="C13" s="115"/>
      <c r="D13" s="115"/>
      <c r="E13" s="115"/>
      <c r="F13" s="115"/>
      <c r="G13" s="115"/>
      <c r="H13" s="115">
        <v>6</v>
      </c>
      <c r="I13" s="116">
        <f t="shared" si="0"/>
        <v>6</v>
      </c>
      <c r="J13" s="117">
        <f t="shared" si="4"/>
        <v>0</v>
      </c>
      <c r="K13" s="117">
        <f t="shared" si="3"/>
        <v>6</v>
      </c>
    </row>
    <row r="14" spans="1:11" ht="12.75" customHeight="1">
      <c r="A14" s="118">
        <v>12</v>
      </c>
      <c r="B14" s="114" t="s">
        <v>303</v>
      </c>
      <c r="C14" s="115"/>
      <c r="D14" s="115"/>
      <c r="E14" s="115"/>
      <c r="F14" s="115">
        <v>4</v>
      </c>
      <c r="G14" s="115"/>
      <c r="H14" s="115">
        <v>6</v>
      </c>
      <c r="I14" s="116">
        <f t="shared" si="0"/>
        <v>10</v>
      </c>
      <c r="J14" s="117">
        <f t="shared" si="4"/>
        <v>4</v>
      </c>
      <c r="K14" s="117">
        <f t="shared" si="3"/>
        <v>6</v>
      </c>
    </row>
    <row r="15" spans="1:11" ht="12.75" customHeight="1">
      <c r="A15" s="115">
        <v>12</v>
      </c>
      <c r="B15" s="120" t="s">
        <v>429</v>
      </c>
      <c r="C15" s="115"/>
      <c r="D15" s="115"/>
      <c r="E15" s="115"/>
      <c r="F15" s="115">
        <v>4</v>
      </c>
      <c r="G15" s="115"/>
      <c r="H15" s="115"/>
      <c r="I15" s="116">
        <f t="shared" si="0"/>
        <v>4</v>
      </c>
      <c r="J15" s="117">
        <f t="shared" si="4"/>
        <v>4</v>
      </c>
      <c r="K15" s="117">
        <f t="shared" si="3"/>
        <v>0</v>
      </c>
    </row>
    <row r="16" spans="1:11" ht="12.75" customHeight="1">
      <c r="A16" s="113">
        <v>14</v>
      </c>
      <c r="B16" s="114" t="s">
        <v>105</v>
      </c>
      <c r="C16" s="115"/>
      <c r="D16" s="115"/>
      <c r="E16" s="115"/>
      <c r="F16" s="115"/>
      <c r="G16" s="115">
        <v>3</v>
      </c>
      <c r="H16" s="115"/>
      <c r="I16" s="116">
        <f t="shared" si="0"/>
        <v>3</v>
      </c>
      <c r="J16" s="117">
        <f t="shared" si="4"/>
        <v>0</v>
      </c>
      <c r="K16" s="117">
        <f t="shared" si="3"/>
        <v>3</v>
      </c>
    </row>
    <row r="17" spans="1:11" ht="12.75" customHeight="1">
      <c r="A17" s="115"/>
      <c r="B17" s="120" t="s">
        <v>392</v>
      </c>
      <c r="C17" s="119"/>
      <c r="D17" s="119"/>
      <c r="E17" s="119"/>
      <c r="F17" s="119"/>
      <c r="G17" s="119"/>
      <c r="H17" s="119"/>
      <c r="I17" s="116">
        <f t="shared" si="0"/>
        <v>0</v>
      </c>
      <c r="J17" s="117">
        <f t="shared" si="4"/>
        <v>0</v>
      </c>
      <c r="K17" s="117">
        <f t="shared" si="3"/>
        <v>0</v>
      </c>
    </row>
    <row r="18" spans="1:11" ht="12.75" customHeight="1">
      <c r="A18" s="115"/>
      <c r="B18" s="120" t="s">
        <v>531</v>
      </c>
      <c r="C18" s="115"/>
      <c r="D18" s="115"/>
      <c r="E18" s="115"/>
      <c r="F18" s="115"/>
      <c r="G18" s="115"/>
      <c r="H18" s="115"/>
      <c r="I18" s="116">
        <f t="shared" si="0"/>
        <v>0</v>
      </c>
      <c r="J18" s="117">
        <f t="shared" si="4"/>
        <v>0</v>
      </c>
      <c r="K18" s="117">
        <f t="shared" si="3"/>
        <v>0</v>
      </c>
    </row>
    <row r="19" spans="1:11" ht="12.75" customHeight="1">
      <c r="A19" s="115"/>
      <c r="B19" s="120" t="s">
        <v>125</v>
      </c>
      <c r="C19" s="115"/>
      <c r="D19" s="115"/>
      <c r="E19" s="115"/>
      <c r="F19" s="115"/>
      <c r="G19" s="115"/>
      <c r="H19" s="115"/>
      <c r="I19" s="116">
        <f t="shared" si="0"/>
        <v>0</v>
      </c>
      <c r="J19" s="117">
        <f t="shared" si="4"/>
        <v>0</v>
      </c>
      <c r="K19" s="117">
        <f t="shared" si="3"/>
        <v>0</v>
      </c>
    </row>
    <row r="20" spans="1:11" ht="12.75" customHeight="1">
      <c r="A20" s="115"/>
      <c r="B20" s="120" t="s">
        <v>496</v>
      </c>
      <c r="C20" s="115"/>
      <c r="D20" s="115"/>
      <c r="E20" s="115"/>
      <c r="F20" s="115"/>
      <c r="G20" s="115"/>
      <c r="H20" s="115"/>
      <c r="I20" s="116">
        <f t="shared" si="0"/>
        <v>0</v>
      </c>
      <c r="J20" s="117">
        <f t="shared" si="4"/>
        <v>0</v>
      </c>
      <c r="K20" s="117">
        <f t="shared" si="3"/>
        <v>0</v>
      </c>
    </row>
    <row r="21" spans="1:11" ht="12.75" customHeight="1">
      <c r="A21" s="115"/>
      <c r="B21" s="120" t="s">
        <v>28</v>
      </c>
      <c r="C21" s="119" t="s">
        <v>705</v>
      </c>
      <c r="D21" s="115"/>
      <c r="E21" s="115"/>
      <c r="F21" s="115"/>
      <c r="G21" s="115"/>
      <c r="H21" s="115"/>
      <c r="I21" s="116">
        <f t="shared" si="0"/>
        <v>0</v>
      </c>
      <c r="J21" s="117">
        <f t="shared" si="4"/>
        <v>0</v>
      </c>
      <c r="K21" s="117">
        <f t="shared" si="3"/>
        <v>0</v>
      </c>
    </row>
    <row r="22" spans="1:11" ht="15.75" customHeight="1">
      <c r="A22" s="115"/>
      <c r="B22" s="120" t="s">
        <v>212</v>
      </c>
      <c r="C22" s="115"/>
      <c r="D22" s="115"/>
      <c r="E22" s="115"/>
      <c r="F22" s="115"/>
      <c r="G22" s="115"/>
      <c r="H22" s="115"/>
      <c r="I22" s="116">
        <f t="shared" si="0"/>
        <v>0</v>
      </c>
      <c r="J22" s="117">
        <f t="shared" si="4"/>
        <v>0</v>
      </c>
      <c r="K22" s="117">
        <f t="shared" si="3"/>
        <v>0</v>
      </c>
    </row>
    <row r="23" spans="1:11" ht="15.75" customHeight="1">
      <c r="A23" s="115"/>
      <c r="B23" s="120" t="s">
        <v>477</v>
      </c>
      <c r="C23" s="115"/>
      <c r="D23" s="115"/>
      <c r="E23" s="115"/>
      <c r="F23" s="115"/>
      <c r="G23" s="115"/>
      <c r="H23" s="115"/>
      <c r="I23" s="116">
        <f t="shared" si="0"/>
        <v>0</v>
      </c>
      <c r="J23" s="117">
        <f t="shared" si="4"/>
        <v>0</v>
      </c>
      <c r="K23" s="117">
        <f t="shared" si="3"/>
        <v>0</v>
      </c>
    </row>
    <row r="24" spans="1:11" ht="15.75" customHeight="1">
      <c r="A24" s="115"/>
      <c r="B24" s="120" t="s">
        <v>492</v>
      </c>
      <c r="C24" s="115"/>
      <c r="D24" s="115"/>
      <c r="E24" s="115"/>
      <c r="F24" s="115"/>
      <c r="G24" s="115"/>
      <c r="H24" s="115"/>
      <c r="I24" s="116">
        <f t="shared" si="0"/>
        <v>0</v>
      </c>
      <c r="J24" s="117">
        <f t="shared" si="4"/>
        <v>0</v>
      </c>
      <c r="K24" s="117">
        <f t="shared" si="3"/>
        <v>0</v>
      </c>
    </row>
    <row r="25" spans="1:11" ht="15.75" customHeight="1">
      <c r="A25" s="115"/>
      <c r="B25" s="120" t="s">
        <v>350</v>
      </c>
      <c r="C25" s="115"/>
      <c r="D25" s="115"/>
      <c r="E25" s="115"/>
      <c r="F25" s="115"/>
      <c r="G25" s="115"/>
      <c r="H25" s="115"/>
      <c r="I25" s="116">
        <f t="shared" si="0"/>
        <v>0</v>
      </c>
      <c r="J25" s="117">
        <f t="shared" si="4"/>
        <v>0</v>
      </c>
      <c r="K25" s="117">
        <f t="shared" si="3"/>
        <v>0</v>
      </c>
    </row>
    <row r="26" spans="1:11" ht="15.75" customHeight="1">
      <c r="A26" s="115"/>
      <c r="B26" s="120" t="s">
        <v>532</v>
      </c>
      <c r="C26" s="115"/>
      <c r="D26" s="115"/>
      <c r="E26" s="115"/>
      <c r="F26" s="115"/>
      <c r="G26" s="115"/>
      <c r="H26" s="115"/>
      <c r="I26" s="116">
        <f t="shared" si="0"/>
        <v>0</v>
      </c>
      <c r="J26" s="117">
        <f t="shared" si="4"/>
        <v>0</v>
      </c>
      <c r="K26" s="117">
        <f t="shared" si="3"/>
        <v>0</v>
      </c>
    </row>
    <row r="27" spans="1:11" ht="15.75" customHeight="1">
      <c r="A27" s="115"/>
      <c r="B27" s="120" t="s">
        <v>42</v>
      </c>
      <c r="C27" s="115"/>
      <c r="D27" s="115"/>
      <c r="E27" s="115"/>
      <c r="F27" s="115"/>
      <c r="G27" s="115"/>
      <c r="H27" s="115"/>
      <c r="I27" s="116">
        <f t="shared" si="0"/>
        <v>0</v>
      </c>
      <c r="J27" s="117">
        <f t="shared" si="4"/>
        <v>0</v>
      </c>
      <c r="K27" s="117">
        <f t="shared" si="3"/>
        <v>0</v>
      </c>
    </row>
    <row r="28" spans="1:11" ht="15.75" customHeight="1">
      <c r="A28" s="115"/>
      <c r="B28" s="120" t="s">
        <v>533</v>
      </c>
      <c r="C28" s="115"/>
      <c r="D28" s="115"/>
      <c r="E28" s="115"/>
      <c r="F28" s="115"/>
      <c r="G28" s="115"/>
      <c r="H28" s="115"/>
      <c r="I28" s="116">
        <f t="shared" si="0"/>
        <v>0</v>
      </c>
      <c r="J28" s="117">
        <f t="shared" si="4"/>
        <v>0</v>
      </c>
      <c r="K28" s="117">
        <f t="shared" si="3"/>
        <v>0</v>
      </c>
    </row>
    <row r="29" spans="1:11" ht="15.75" customHeight="1">
      <c r="A29" s="115"/>
      <c r="B29" s="120" t="s">
        <v>63</v>
      </c>
      <c r="C29" s="115"/>
      <c r="D29" s="115"/>
      <c r="E29" s="115"/>
      <c r="F29" s="115"/>
      <c r="G29" s="115"/>
      <c r="H29" s="115"/>
      <c r="I29" s="116">
        <f t="shared" si="0"/>
        <v>0</v>
      </c>
      <c r="J29" s="117">
        <f t="shared" si="4"/>
        <v>0</v>
      </c>
      <c r="K29" s="117">
        <f t="shared" si="3"/>
        <v>0</v>
      </c>
    </row>
    <row r="30" spans="1:11" ht="15.75" customHeight="1">
      <c r="A30" s="115"/>
      <c r="B30" s="120" t="s">
        <v>534</v>
      </c>
      <c r="C30" s="115"/>
      <c r="D30" s="115"/>
      <c r="E30" s="115"/>
      <c r="F30" s="115"/>
      <c r="G30" s="115"/>
      <c r="H30" s="115"/>
      <c r="I30" s="116">
        <f t="shared" si="0"/>
        <v>0</v>
      </c>
      <c r="J30" s="117">
        <f t="shared" si="4"/>
        <v>0</v>
      </c>
      <c r="K30" s="117">
        <f t="shared" si="3"/>
        <v>0</v>
      </c>
    </row>
    <row r="31" spans="1:11" ht="15.75" customHeight="1">
      <c r="A31" s="115"/>
      <c r="B31" s="120" t="s">
        <v>535</v>
      </c>
      <c r="C31" s="115"/>
      <c r="D31" s="115"/>
      <c r="E31" s="115"/>
      <c r="F31" s="115"/>
      <c r="G31" s="115"/>
      <c r="H31" s="115"/>
      <c r="I31" s="116">
        <f t="shared" si="0"/>
        <v>0</v>
      </c>
      <c r="J31" s="117">
        <f t="shared" si="4"/>
        <v>0</v>
      </c>
      <c r="K31" s="117">
        <f t="shared" si="3"/>
        <v>0</v>
      </c>
    </row>
    <row r="32" spans="1:11" ht="15.75" customHeight="1">
      <c r="A32" s="115"/>
      <c r="B32" s="120" t="s">
        <v>363</v>
      </c>
      <c r="C32" s="115"/>
      <c r="D32" s="115"/>
      <c r="E32" s="115"/>
      <c r="F32" s="115"/>
      <c r="G32" s="115"/>
      <c r="H32" s="115"/>
      <c r="I32" s="116">
        <f t="shared" si="0"/>
        <v>0</v>
      </c>
      <c r="J32" s="117">
        <f t="shared" si="4"/>
        <v>0</v>
      </c>
      <c r="K32" s="117">
        <f t="shared" si="3"/>
        <v>0</v>
      </c>
    </row>
    <row r="33" spans="1:11" ht="15.75" customHeight="1">
      <c r="A33" s="115"/>
      <c r="B33" s="120" t="s">
        <v>536</v>
      </c>
      <c r="C33" s="115"/>
      <c r="D33" s="115"/>
      <c r="E33" s="115"/>
      <c r="F33" s="115"/>
      <c r="G33" s="115"/>
      <c r="H33" s="115"/>
      <c r="I33" s="116">
        <f t="shared" si="0"/>
        <v>0</v>
      </c>
      <c r="J33" s="117">
        <f t="shared" si="4"/>
        <v>0</v>
      </c>
      <c r="K33" s="117">
        <f t="shared" si="3"/>
        <v>0</v>
      </c>
    </row>
    <row r="34" spans="1:11" ht="15.75" customHeight="1">
      <c r="A34" s="115"/>
      <c r="B34" s="120" t="s">
        <v>164</v>
      </c>
      <c r="C34" s="115"/>
      <c r="D34" s="115"/>
      <c r="E34" s="115"/>
      <c r="F34" s="115"/>
      <c r="G34" s="115"/>
      <c r="H34" s="115"/>
      <c r="I34" s="116">
        <f t="shared" si="0"/>
        <v>0</v>
      </c>
      <c r="J34" s="117">
        <f t="shared" si="4"/>
        <v>0</v>
      </c>
      <c r="K34" s="117">
        <f t="shared" si="3"/>
        <v>0</v>
      </c>
    </row>
    <row r="35" spans="1:11" ht="15.75" customHeight="1">
      <c r="A35" s="115"/>
      <c r="B35" s="120" t="s">
        <v>537</v>
      </c>
      <c r="C35" s="115"/>
      <c r="D35" s="115"/>
      <c r="E35" s="115"/>
      <c r="F35" s="115"/>
      <c r="G35" s="115"/>
      <c r="H35" s="115"/>
      <c r="I35" s="116">
        <f t="shared" si="0"/>
        <v>0</v>
      </c>
      <c r="J35" s="117">
        <f t="shared" si="4"/>
        <v>0</v>
      </c>
      <c r="K35" s="117">
        <f t="shared" si="3"/>
        <v>0</v>
      </c>
    </row>
    <row r="36" spans="1:11" ht="15.75" customHeight="1">
      <c r="A36" s="115"/>
      <c r="B36" s="120" t="s">
        <v>379</v>
      </c>
      <c r="C36" s="115"/>
      <c r="D36" s="115"/>
      <c r="E36" s="115"/>
      <c r="F36" s="115"/>
      <c r="G36" s="115"/>
      <c r="H36" s="115"/>
      <c r="I36" s="116">
        <f t="shared" si="0"/>
        <v>0</v>
      </c>
      <c r="J36" s="117">
        <f t="shared" si="4"/>
        <v>0</v>
      </c>
      <c r="K36" s="117">
        <f t="shared" si="3"/>
        <v>0</v>
      </c>
    </row>
    <row r="37" spans="1:11" ht="15.75" customHeight="1">
      <c r="A37" s="115"/>
      <c r="B37" s="120" t="s">
        <v>382</v>
      </c>
      <c r="C37" s="115"/>
      <c r="D37" s="115"/>
      <c r="E37" s="115"/>
      <c r="F37" s="115"/>
      <c r="G37" s="115"/>
      <c r="H37" s="115"/>
      <c r="I37" s="116">
        <f t="shared" si="0"/>
        <v>0</v>
      </c>
      <c r="J37" s="117">
        <f t="shared" si="4"/>
        <v>0</v>
      </c>
      <c r="K37" s="117">
        <f t="shared" si="3"/>
        <v>0</v>
      </c>
    </row>
    <row r="38" spans="1:11" ht="15.75" customHeight="1">
      <c r="A38" s="115"/>
      <c r="B38" s="120" t="s">
        <v>455</v>
      </c>
      <c r="C38" s="115"/>
      <c r="D38" s="115"/>
      <c r="E38" s="115"/>
      <c r="F38" s="115"/>
      <c r="G38" s="115"/>
      <c r="H38" s="115"/>
      <c r="I38" s="116">
        <f t="shared" si="0"/>
        <v>0</v>
      </c>
      <c r="J38" s="117">
        <f t="shared" si="4"/>
        <v>0</v>
      </c>
      <c r="K38" s="117">
        <f t="shared" si="3"/>
        <v>0</v>
      </c>
    </row>
    <row r="39" spans="1:11" ht="15.75" customHeight="1">
      <c r="A39" s="115"/>
      <c r="B39" s="120" t="s">
        <v>342</v>
      </c>
      <c r="C39" s="115"/>
      <c r="D39" s="115"/>
      <c r="E39" s="115"/>
      <c r="F39" s="115"/>
      <c r="G39" s="115"/>
      <c r="H39" s="115"/>
      <c r="I39" s="116">
        <f t="shared" si="0"/>
        <v>0</v>
      </c>
      <c r="J39" s="117">
        <f t="shared" si="4"/>
        <v>0</v>
      </c>
      <c r="K39" s="117">
        <f t="shared" si="3"/>
        <v>0</v>
      </c>
    </row>
    <row r="40" spans="1:11" ht="15.75" customHeight="1">
      <c r="A40" s="115"/>
      <c r="B40" s="120" t="s">
        <v>436</v>
      </c>
      <c r="C40" s="115"/>
      <c r="D40" s="115"/>
      <c r="E40" s="115"/>
      <c r="F40" s="115"/>
      <c r="G40" s="115"/>
      <c r="H40" s="115"/>
      <c r="I40" s="116">
        <f t="shared" si="0"/>
        <v>0</v>
      </c>
      <c r="J40" s="117">
        <f t="shared" si="4"/>
        <v>0</v>
      </c>
      <c r="K40" s="117">
        <f t="shared" si="3"/>
        <v>0</v>
      </c>
    </row>
    <row r="41" spans="1:11" ht="15.75" customHeight="1">
      <c r="A41" s="115"/>
      <c r="B41" s="120" t="s">
        <v>538</v>
      </c>
      <c r="C41" s="115"/>
      <c r="D41" s="115"/>
      <c r="E41" s="115"/>
      <c r="F41" s="115"/>
      <c r="G41" s="115"/>
      <c r="H41" s="115"/>
      <c r="I41" s="116">
        <f t="shared" si="0"/>
        <v>0</v>
      </c>
      <c r="J41" s="117">
        <f t="shared" si="4"/>
        <v>0</v>
      </c>
      <c r="K41" s="117">
        <f t="shared" si="3"/>
        <v>0</v>
      </c>
    </row>
    <row r="42" spans="1:11" ht="15.75" customHeight="1">
      <c r="A42" s="115"/>
      <c r="C42" s="115"/>
      <c r="D42" s="115"/>
      <c r="E42" s="115"/>
      <c r="F42" s="115"/>
      <c r="G42" s="115"/>
      <c r="H42" s="115"/>
      <c r="I42" s="116"/>
      <c r="J42" s="117"/>
      <c r="K42" s="117">
        <f t="shared" ref="K42:K43" si="5">SUM(G42:H42)</f>
        <v>0</v>
      </c>
    </row>
    <row r="43" spans="1:11" ht="15.75" customHeight="1">
      <c r="A43" s="115"/>
      <c r="C43" s="115"/>
      <c r="D43" s="115"/>
      <c r="E43" s="115"/>
      <c r="F43" s="115"/>
      <c r="G43" s="115"/>
      <c r="H43" s="115"/>
      <c r="I43" s="116">
        <f t="shared" ref="I43" si="6">SUM(C43:H43)</f>
        <v>0</v>
      </c>
      <c r="J43" s="117">
        <f t="shared" ref="J43" si="7">SUM(C43:F43)</f>
        <v>0</v>
      </c>
      <c r="K43" s="117">
        <f t="shared" si="5"/>
        <v>0</v>
      </c>
    </row>
    <row r="44" spans="1:11" ht="15.75" customHeight="1">
      <c r="A44" s="115"/>
      <c r="B44" s="109"/>
      <c r="I44" s="116">
        <f>SUM(C44:H44)</f>
        <v>0</v>
      </c>
      <c r="J44" s="117">
        <f>SUM(C44:F44)</f>
        <v>0</v>
      </c>
    </row>
    <row r="45" spans="1:11" ht="15.75" customHeight="1">
      <c r="A45" s="119"/>
      <c r="B45" s="121"/>
      <c r="C45" s="119"/>
      <c r="D45" s="119"/>
      <c r="E45" s="119"/>
      <c r="F45" s="119"/>
      <c r="G45" s="119"/>
      <c r="H45" s="119"/>
      <c r="I45" s="122"/>
    </row>
    <row r="46" spans="1:11" ht="15.75" customHeight="1">
      <c r="A46" s="119"/>
      <c r="B46" s="121"/>
      <c r="C46" s="119"/>
      <c r="D46" s="119"/>
      <c r="E46" s="119"/>
      <c r="F46" s="119"/>
      <c r="G46" s="119"/>
      <c r="H46" s="119"/>
      <c r="I46" s="122"/>
    </row>
    <row r="47" spans="1:11" ht="15.75" customHeight="1">
      <c r="A47" s="119"/>
      <c r="B47" s="121"/>
      <c r="C47" s="119"/>
      <c r="D47" s="119"/>
      <c r="E47" s="119"/>
      <c r="F47" s="119"/>
      <c r="G47" s="119"/>
      <c r="H47" s="119"/>
      <c r="I47" s="122"/>
    </row>
    <row r="48" spans="1:11" ht="15.75" customHeight="1">
      <c r="A48" s="119"/>
      <c r="B48" s="121"/>
      <c r="C48" s="119"/>
      <c r="D48" s="119"/>
      <c r="E48" s="119"/>
      <c r="F48" s="119"/>
      <c r="G48" s="119"/>
      <c r="H48" s="119"/>
      <c r="I48" s="122"/>
    </row>
    <row r="49" spans="1:9" ht="15.75" customHeight="1">
      <c r="A49" s="119"/>
      <c r="B49" s="121"/>
      <c r="C49" s="119"/>
      <c r="D49" s="119"/>
      <c r="E49" s="119"/>
      <c r="F49" s="119"/>
      <c r="G49" s="119"/>
      <c r="H49" s="119"/>
      <c r="I49" s="122"/>
    </row>
    <row r="50" spans="1:9" ht="15.75" customHeight="1">
      <c r="A50" s="119"/>
      <c r="B50" s="121"/>
      <c r="C50" s="119"/>
      <c r="D50" s="119"/>
      <c r="E50" s="119"/>
      <c r="F50" s="119"/>
      <c r="G50" s="119"/>
      <c r="H50" s="119"/>
      <c r="I50" s="122"/>
    </row>
    <row r="51" spans="1:9" ht="15.75" customHeight="1">
      <c r="A51" s="119"/>
      <c r="B51" s="121"/>
      <c r="C51" s="119"/>
      <c r="D51" s="119"/>
      <c r="E51" s="119"/>
      <c r="F51" s="119"/>
      <c r="G51" s="119"/>
      <c r="H51" s="119"/>
      <c r="I51" s="122"/>
    </row>
    <row r="52" spans="1:9" ht="15.75" customHeight="1">
      <c r="A52" s="119"/>
      <c r="B52" s="121"/>
      <c r="C52" s="119"/>
      <c r="D52" s="119"/>
      <c r="E52" s="119"/>
      <c r="F52" s="119"/>
      <c r="G52" s="119"/>
      <c r="H52" s="119"/>
      <c r="I52" s="122"/>
    </row>
    <row r="53" spans="1:9" ht="15.75" customHeight="1">
      <c r="A53" s="119"/>
      <c r="B53" s="121"/>
      <c r="C53" s="119"/>
      <c r="D53" s="119"/>
      <c r="E53" s="119"/>
      <c r="F53" s="119"/>
      <c r="G53" s="119"/>
      <c r="H53" s="119"/>
      <c r="I53" s="122"/>
    </row>
    <row r="54" spans="1:9" ht="15.75" customHeight="1">
      <c r="A54" s="119"/>
      <c r="B54" s="121"/>
      <c r="C54" s="119"/>
      <c r="D54" s="119"/>
      <c r="E54" s="119"/>
      <c r="F54" s="119"/>
      <c r="G54" s="119"/>
      <c r="H54" s="119"/>
      <c r="I54" s="122"/>
    </row>
    <row r="55" spans="1:9" ht="15.75" customHeight="1">
      <c r="A55" s="119"/>
      <c r="B55" s="121"/>
      <c r="C55" s="119"/>
      <c r="D55" s="119"/>
      <c r="E55" s="119"/>
      <c r="F55" s="119"/>
      <c r="G55" s="119"/>
      <c r="H55" s="119"/>
      <c r="I55" s="122"/>
    </row>
    <row r="56" spans="1:9" ht="15.75" customHeight="1">
      <c r="A56" s="119"/>
      <c r="B56" s="121"/>
      <c r="C56" s="119"/>
      <c r="D56" s="119"/>
      <c r="E56" s="119"/>
      <c r="F56" s="119"/>
      <c r="G56" s="119"/>
      <c r="H56" s="119"/>
      <c r="I56" s="122"/>
    </row>
    <row r="57" spans="1:9" ht="15.75" customHeight="1">
      <c r="A57" s="119"/>
      <c r="B57" s="121"/>
      <c r="C57" s="119"/>
      <c r="D57" s="119"/>
      <c r="E57" s="119"/>
      <c r="F57" s="119"/>
      <c r="G57" s="119"/>
      <c r="H57" s="119"/>
      <c r="I57" s="122"/>
    </row>
    <row r="58" spans="1:9" ht="15.75" customHeight="1">
      <c r="A58" s="119"/>
      <c r="B58" s="121"/>
      <c r="C58" s="119"/>
      <c r="D58" s="119"/>
      <c r="E58" s="119"/>
      <c r="F58" s="119"/>
      <c r="G58" s="119"/>
      <c r="H58" s="119"/>
      <c r="I58" s="122"/>
    </row>
    <row r="59" spans="1:9" ht="15.75" customHeight="1">
      <c r="A59" s="119"/>
      <c r="B59" s="121"/>
      <c r="C59" s="119"/>
      <c r="D59" s="119"/>
      <c r="E59" s="119"/>
      <c r="F59" s="119"/>
      <c r="G59" s="119"/>
      <c r="H59" s="119"/>
      <c r="I59" s="122"/>
    </row>
    <row r="60" spans="1:9" ht="15.75" customHeight="1">
      <c r="A60" s="119"/>
      <c r="B60" s="121"/>
      <c r="C60" s="119"/>
      <c r="D60" s="119"/>
      <c r="E60" s="119"/>
      <c r="F60" s="119"/>
      <c r="G60" s="119"/>
      <c r="H60" s="119"/>
      <c r="I60" s="122"/>
    </row>
    <row r="61" spans="1:9" ht="15.75" customHeight="1">
      <c r="A61" s="119"/>
      <c r="B61" s="121"/>
      <c r="C61" s="119"/>
      <c r="D61" s="119"/>
      <c r="E61" s="119"/>
      <c r="F61" s="119"/>
      <c r="G61" s="119"/>
      <c r="H61" s="119"/>
      <c r="I61" s="122"/>
    </row>
    <row r="62" spans="1:9" ht="15.75" customHeight="1">
      <c r="A62" s="119"/>
      <c r="B62" s="121"/>
      <c r="C62" s="119"/>
      <c r="D62" s="119"/>
      <c r="E62" s="119"/>
      <c r="F62" s="119"/>
      <c r="G62" s="119"/>
      <c r="H62" s="119"/>
      <c r="I62" s="122"/>
    </row>
    <row r="63" spans="1:9" ht="15.75" customHeight="1">
      <c r="A63" s="119"/>
      <c r="B63" s="121"/>
      <c r="C63" s="119"/>
      <c r="D63" s="119"/>
      <c r="E63" s="119"/>
      <c r="F63" s="119"/>
      <c r="G63" s="119"/>
      <c r="H63" s="119"/>
      <c r="I63" s="122"/>
    </row>
    <row r="64" spans="1:9" ht="15.75" customHeight="1">
      <c r="A64" s="119"/>
      <c r="B64" s="121"/>
      <c r="C64" s="119"/>
      <c r="D64" s="119"/>
      <c r="E64" s="119"/>
      <c r="F64" s="119"/>
      <c r="G64" s="119"/>
      <c r="H64" s="119"/>
      <c r="I64" s="122"/>
    </row>
    <row r="65" spans="1:9" ht="15.75" customHeight="1">
      <c r="A65" s="119"/>
      <c r="B65" s="121"/>
      <c r="C65" s="119"/>
      <c r="D65" s="119"/>
      <c r="E65" s="119"/>
      <c r="F65" s="119"/>
      <c r="G65" s="119"/>
      <c r="H65" s="119"/>
      <c r="I65" s="122"/>
    </row>
    <row r="66" spans="1:9" ht="15.75" customHeight="1"/>
    <row r="67" spans="1:9" ht="15.75" customHeight="1"/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2:2" ht="15.75" customHeight="1"/>
    <row r="114" spans="2:2" ht="15.75" customHeight="1"/>
    <row r="115" spans="2:2" ht="15.75" customHeight="1"/>
    <row r="116" spans="2:2" ht="15.75" customHeight="1"/>
    <row r="117" spans="2:2" ht="15.75" customHeight="1"/>
    <row r="118" spans="2:2" ht="15.75" customHeight="1"/>
    <row r="119" spans="2:2" ht="15.75" customHeight="1"/>
    <row r="120" spans="2:2" ht="15.75" customHeight="1"/>
    <row r="121" spans="2:2" ht="15.75" customHeight="1"/>
    <row r="122" spans="2:2" ht="15.75" customHeight="1"/>
    <row r="123" spans="2:2" ht="15.75" customHeight="1"/>
    <row r="124" spans="2:2" ht="15.75" customHeight="1">
      <c r="B124" s="123"/>
    </row>
    <row r="125" spans="2:2" ht="15.75" customHeight="1"/>
    <row r="126" spans="2:2" ht="15.75" customHeight="1"/>
    <row r="127" spans="2:2" ht="15.75" customHeight="1"/>
    <row r="128" spans="2:2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sheetProtection selectLockedCells="1" selectUnlockedCells="1"/>
  <sortState xmlns:xlrd2="http://schemas.microsoft.com/office/spreadsheetml/2017/richdata2" ref="A3:K41">
    <sortCondition descending="1" ref="I3:I41"/>
  </sortState>
  <mergeCells count="10">
    <mergeCell ref="H1:H2"/>
    <mergeCell ref="I1:I2"/>
    <mergeCell ref="J1:J2"/>
    <mergeCell ref="K1:K2"/>
    <mergeCell ref="A1:B1"/>
    <mergeCell ref="C1:C2"/>
    <mergeCell ref="D1:D2"/>
    <mergeCell ref="E1:E2"/>
    <mergeCell ref="F1:F2"/>
    <mergeCell ref="G1:G2"/>
  </mergeCells>
  <conditionalFormatting sqref="A45:I65 A6:H12 D3:I3 A3:B5 D4:H5 A13:A44 C14:H43">
    <cfRule type="expression" dxfId="47" priority="22" stopIfTrue="1">
      <formula>$A3=1</formula>
    </cfRule>
    <cfRule type="expression" dxfId="46" priority="23" stopIfTrue="1">
      <formula>$A3=2</formula>
    </cfRule>
    <cfRule type="expression" dxfId="45" priority="24" stopIfTrue="1">
      <formula>$A3=3</formula>
    </cfRule>
  </conditionalFormatting>
  <conditionalFormatting sqref="J3">
    <cfRule type="expression" dxfId="44" priority="25" stopIfTrue="1">
      <formula>$A3=1</formula>
    </cfRule>
    <cfRule type="expression" dxfId="43" priority="26" stopIfTrue="1">
      <formula>$A3=2</formula>
    </cfRule>
    <cfRule type="expression" dxfId="42" priority="27" stopIfTrue="1">
      <formula>$A3=3</formula>
    </cfRule>
  </conditionalFormatting>
  <conditionalFormatting sqref="K3:K11">
    <cfRule type="expression" dxfId="41" priority="28" stopIfTrue="1">
      <formula>$A3=1</formula>
    </cfRule>
    <cfRule type="expression" dxfId="40" priority="29" stopIfTrue="1">
      <formula>$A3=2</formula>
    </cfRule>
    <cfRule type="expression" dxfId="39" priority="30" stopIfTrue="1">
      <formula>$A3=3</formula>
    </cfRule>
  </conditionalFormatting>
  <conditionalFormatting sqref="B13:H13">
    <cfRule type="expression" dxfId="38" priority="34" stopIfTrue="1">
      <formula>$A44=1</formula>
    </cfRule>
    <cfRule type="expression" dxfId="37" priority="35" stopIfTrue="1">
      <formula>$A44=2</formula>
    </cfRule>
    <cfRule type="expression" dxfId="36" priority="36" stopIfTrue="1">
      <formula>$A44=3</formula>
    </cfRule>
  </conditionalFormatting>
  <conditionalFormatting sqref="J44">
    <cfRule type="expression" dxfId="35" priority="19" stopIfTrue="1">
      <formula>$A44=1</formula>
    </cfRule>
    <cfRule type="expression" dxfId="34" priority="20" stopIfTrue="1">
      <formula>$A44=2</formula>
    </cfRule>
    <cfRule type="expression" dxfId="33" priority="21" stopIfTrue="1">
      <formula>$A44=3</formula>
    </cfRule>
  </conditionalFormatting>
  <conditionalFormatting sqref="I41:I44">
    <cfRule type="expression" dxfId="32" priority="16" stopIfTrue="1">
      <formula>$A41=1</formula>
    </cfRule>
    <cfRule type="expression" dxfId="31" priority="17" stopIfTrue="1">
      <formula>$A41=2</formula>
    </cfRule>
    <cfRule type="expression" dxfId="30" priority="18" stopIfTrue="1">
      <formula>$A41=3</formula>
    </cfRule>
  </conditionalFormatting>
  <conditionalFormatting sqref="K12:K43">
    <cfRule type="expression" dxfId="29" priority="13" stopIfTrue="1">
      <formula>$A12=1</formula>
    </cfRule>
    <cfRule type="expression" dxfId="28" priority="14" stopIfTrue="1">
      <formula>$A12=2</formula>
    </cfRule>
    <cfRule type="expression" dxfId="27" priority="15" stopIfTrue="1">
      <formula>$A12=3</formula>
    </cfRule>
  </conditionalFormatting>
  <conditionalFormatting sqref="C3">
    <cfRule type="expression" dxfId="26" priority="10" stopIfTrue="1">
      <formula>$A3=1</formula>
    </cfRule>
    <cfRule type="expression" dxfId="25" priority="11" stopIfTrue="1">
      <formula>$A3=2</formula>
    </cfRule>
    <cfRule type="expression" dxfId="24" priority="12" stopIfTrue="1">
      <formula>$A3=3</formula>
    </cfRule>
  </conditionalFormatting>
  <conditionalFormatting sqref="C4:C5">
    <cfRule type="expression" dxfId="23" priority="7" stopIfTrue="1">
      <formula>$A4=1</formula>
    </cfRule>
    <cfRule type="expression" dxfId="22" priority="8" stopIfTrue="1">
      <formula>$A4=2</formula>
    </cfRule>
    <cfRule type="expression" dxfId="21" priority="9" stopIfTrue="1">
      <formula>$A4=3</formula>
    </cfRule>
  </conditionalFormatting>
  <conditionalFormatting sqref="J4:J43">
    <cfRule type="expression" dxfId="20" priority="4" stopIfTrue="1">
      <formula>$A4=1</formula>
    </cfRule>
    <cfRule type="expression" dxfId="19" priority="5" stopIfTrue="1">
      <formula>$A4=2</formula>
    </cfRule>
    <cfRule type="expression" dxfId="18" priority="6" stopIfTrue="1">
      <formula>$A4=3</formula>
    </cfRule>
  </conditionalFormatting>
  <conditionalFormatting sqref="B14:B41">
    <cfRule type="expression" dxfId="17" priority="58" stopIfTrue="1">
      <formula>$A16=1</formula>
    </cfRule>
    <cfRule type="expression" dxfId="16" priority="59" stopIfTrue="1">
      <formula>$A16=2</formula>
    </cfRule>
    <cfRule type="expression" dxfId="15" priority="60" stopIfTrue="1">
      <formula>$A16=3</formula>
    </cfRule>
  </conditionalFormatting>
  <conditionalFormatting sqref="I4:I40">
    <cfRule type="expression" dxfId="14" priority="1" stopIfTrue="1">
      <formula>$A4=1</formula>
    </cfRule>
    <cfRule type="expression" dxfId="13" priority="2" stopIfTrue="1">
      <formula>$A4=2</formula>
    </cfRule>
    <cfRule type="expression" dxfId="12" priority="3" stopIfTrue="1">
      <formula>$A4=3</formula>
    </cfRule>
  </conditionalFormatting>
  <printOptions horizontalCentered="1"/>
  <pageMargins left="0.74791666666666667" right="0.74791666666666667" top="0.98472222222222228" bottom="0.98472222222222228" header="0" footer="0"/>
  <pageSetup paperSize="9" scale="93" firstPageNumber="0" orientation="landscape" horizontalDpi="300" verticalDpi="300" r:id="rId1"/>
  <headerFooter alignWithMargins="0">
    <oddHeader>&amp;L&amp;"Calibri,Standard"&amp;12Svea Champ 2018&amp;C&amp;"Calibri,Standard"&amp;12&amp;A&amp;R&amp;"Calibri,Standard"&amp;12&amp;D</oddHeader>
    <oddFooter>&amp;C&amp;"Calibri,Standard"&amp;12Sidan &amp;P av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J999"/>
  <sheetViews>
    <sheetView showZeros="0" tabSelected="1" workbookViewId="0">
      <pane ySplit="1" topLeftCell="A2" activePane="bottomLeft" state="frozen"/>
      <selection pane="bottomLeft" activeCell="A22" sqref="A22"/>
    </sheetView>
  </sheetViews>
  <sheetFormatPr defaultColWidth="12.3046875" defaultRowHeight="15" customHeight="1"/>
  <cols>
    <col min="1" max="1" width="5.3828125" style="109" customWidth="1"/>
    <col min="2" max="2" width="34" style="109" customWidth="1"/>
    <col min="3" max="3" width="6.3828125" style="109" customWidth="1"/>
    <col min="4" max="4" width="8.15234375" style="109" customWidth="1"/>
    <col min="5" max="5" width="9.3046875" style="109" customWidth="1"/>
    <col min="6" max="7" width="6.3828125" style="109" customWidth="1"/>
    <col min="8" max="8" width="12.3828125" style="109" customWidth="1"/>
    <col min="9" max="9" width="9.3828125" style="109" customWidth="1"/>
    <col min="10" max="10" width="9.69140625" style="109" customWidth="1"/>
    <col min="11" max="16384" width="12.3046875" style="109"/>
  </cols>
  <sheetData>
    <row r="1" spans="1:10" ht="36.450000000000003" customHeight="1">
      <c r="A1" s="172" t="s">
        <v>539</v>
      </c>
      <c r="B1" s="173" t="s">
        <v>540</v>
      </c>
      <c r="C1" s="174" t="s">
        <v>541</v>
      </c>
      <c r="D1" s="172" t="s">
        <v>542</v>
      </c>
      <c r="E1" s="172" t="s">
        <v>543</v>
      </c>
      <c r="F1" s="172" t="s">
        <v>544</v>
      </c>
      <c r="G1" s="172" t="s">
        <v>545</v>
      </c>
      <c r="H1" s="172" t="s">
        <v>546</v>
      </c>
      <c r="I1" s="176" t="s">
        <v>613</v>
      </c>
      <c r="J1" s="175" t="s">
        <v>547</v>
      </c>
    </row>
    <row r="2" spans="1:10" ht="12.75" customHeight="1">
      <c r="A2" s="124">
        <v>1</v>
      </c>
      <c r="B2" s="125" t="s">
        <v>548</v>
      </c>
      <c r="C2" s="126" t="s">
        <v>36</v>
      </c>
      <c r="D2" s="127">
        <f>SUMIF(ÖPPEN!$E$3:$E$194,C2,ÖPPEN!$AA$3:$AA$200)</f>
        <v>20</v>
      </c>
      <c r="E2" s="128"/>
      <c r="F2" s="129">
        <f>SUMIF('V55'!$E$13:$E$199,$C2,'V55'!$N$13:$N$199)</f>
        <v>0</v>
      </c>
      <c r="G2" s="129">
        <f>SUMIF('V65'!$E$13:$E$188,$C2,'V65'!$AB$13:$AB$199)</f>
        <v>110</v>
      </c>
      <c r="H2" s="129">
        <v>52</v>
      </c>
      <c r="I2" s="130">
        <v>9</v>
      </c>
      <c r="J2" s="131">
        <f t="shared" ref="J2:J39" si="0">IF(SUM(D2:I2)=0,0,(SUM(D2:I2)))</f>
        <v>191</v>
      </c>
    </row>
    <row r="3" spans="1:10" ht="12.75" customHeight="1">
      <c r="A3" s="124">
        <v>2</v>
      </c>
      <c r="B3" s="125" t="s">
        <v>557</v>
      </c>
      <c r="C3" s="133" t="s">
        <v>303</v>
      </c>
      <c r="D3" s="127">
        <f>SUMIF(ÖPPEN!$E$3:$E$194,C3,ÖPPEN!$AA$3:$AA$200)</f>
        <v>14</v>
      </c>
      <c r="E3" s="128">
        <f>SUMIF(DAM!$E$13:$E$199,$C3,DAM!$N$13:$N$199)</f>
        <v>0</v>
      </c>
      <c r="F3" s="129">
        <f>SUMIF('V55'!$E$13:$E$199,$C3,'V55'!$N$13:$N$199)</f>
        <v>0</v>
      </c>
      <c r="G3" s="129">
        <f>SUMIF('V65'!$E$13:$E$188,$C3,'V65'!$AB$13:$AB$199)</f>
        <v>124</v>
      </c>
      <c r="H3" s="129">
        <v>4</v>
      </c>
      <c r="I3" s="130">
        <v>6</v>
      </c>
      <c r="J3" s="131">
        <f t="shared" si="0"/>
        <v>148</v>
      </c>
    </row>
    <row r="4" spans="1:10" ht="12.75" customHeight="1">
      <c r="A4" s="124">
        <v>3</v>
      </c>
      <c r="B4" s="125" t="s">
        <v>552</v>
      </c>
      <c r="C4" s="133" t="s">
        <v>135</v>
      </c>
      <c r="D4" s="127">
        <f>SUMIF(ÖPPEN!$E$3:$E$194,C4,ÖPPEN!$AA$3:$AA$200)</f>
        <v>1</v>
      </c>
      <c r="E4" s="128">
        <f>SUMIF(DAM!$E$13:$E$199,$C4,DAM!$N$13:$N$199)</f>
        <v>0</v>
      </c>
      <c r="F4" s="129">
        <f>SUMIF('V55'!$E$13:$E$199,$C4,'V55'!$N$13:$N$199)</f>
        <v>0</v>
      </c>
      <c r="G4" s="129">
        <f>SUMIF('V65'!$E$13:$E$188,$C4,'V65'!$AB$13:$AB$199)</f>
        <v>54</v>
      </c>
      <c r="H4" s="129">
        <v>35</v>
      </c>
      <c r="I4" s="130">
        <v>42</v>
      </c>
      <c r="J4" s="131">
        <f t="shared" si="0"/>
        <v>132</v>
      </c>
    </row>
    <row r="5" spans="1:10" ht="12.75" customHeight="1">
      <c r="A5" s="124">
        <v>4</v>
      </c>
      <c r="B5" s="125" t="s">
        <v>554</v>
      </c>
      <c r="C5" s="133" t="s">
        <v>210</v>
      </c>
      <c r="D5" s="127">
        <f>SUMIF(ÖPPEN!$E$3:$E$194,C5,ÖPPEN!$AA$3:$AA$200)</f>
        <v>0</v>
      </c>
      <c r="E5" s="128">
        <f>SUMIF(DAM!$E$13:$E$199,$C5,DAM!$N$13:$N$199)</f>
        <v>0</v>
      </c>
      <c r="F5" s="129">
        <f>SUMIF('V55'!$E$13:$E$199,$C5,'V55'!$N$13:$N$199)</f>
        <v>0</v>
      </c>
      <c r="G5" s="129">
        <f>SUMIF('V65'!$E$13:$E$188,$C5,'V65'!$AB$13:$AB$199)</f>
        <v>78</v>
      </c>
      <c r="H5" s="129">
        <v>10</v>
      </c>
      <c r="I5" s="130">
        <v>9</v>
      </c>
      <c r="J5" s="131">
        <f t="shared" si="0"/>
        <v>97</v>
      </c>
    </row>
    <row r="6" spans="1:10" ht="12.75" customHeight="1">
      <c r="A6" s="124">
        <v>5</v>
      </c>
      <c r="B6" s="125" t="s">
        <v>555</v>
      </c>
      <c r="C6" s="133" t="s">
        <v>340</v>
      </c>
      <c r="D6" s="127">
        <f>SUMIF(ÖPPEN!$E$3:$E$194,C6,ÖPPEN!$AA$3:$AA$200)</f>
        <v>0</v>
      </c>
      <c r="E6" s="128">
        <f>SUMIF(DAM!$E$13:$E$199,$C6,DAM!$N$13:$N$199)</f>
        <v>0</v>
      </c>
      <c r="F6" s="129">
        <f>SUMIF('V55'!$E$13:$E$199,$C6,'V55'!$N$13:$N$199)</f>
        <v>0</v>
      </c>
      <c r="G6" s="129">
        <f>SUMIF('V65'!$E$13:$E$188,$C6,'V65'!$AB$13:$AB$199)</f>
        <v>82</v>
      </c>
      <c r="H6" s="129"/>
      <c r="I6" s="130">
        <v>6</v>
      </c>
      <c r="J6" s="131">
        <f t="shared" si="0"/>
        <v>88</v>
      </c>
    </row>
    <row r="7" spans="1:10" ht="12.75" customHeight="1">
      <c r="A7" s="124">
        <v>6</v>
      </c>
      <c r="B7" s="125" t="s">
        <v>549</v>
      </c>
      <c r="C7" s="126" t="s">
        <v>10</v>
      </c>
      <c r="D7" s="127">
        <f>SUMIF(ÖPPEN!$E$3:$E$194,C7,ÖPPEN!$AA$3:$AA$200)</f>
        <v>87</v>
      </c>
      <c r="E7" s="128">
        <f>SUMIF(DAM!$E$13:$E$199,$C7,DAM!$N$13:$N$199)</f>
        <v>0</v>
      </c>
      <c r="F7" s="129">
        <f>SUMIF('V55'!$E$13:$E$199,$C7,'V55'!$N$13:$N$199)</f>
        <v>0</v>
      </c>
      <c r="G7" s="129">
        <f>SUMIF('V65'!$E$13:$E$188,$C7,'V65'!$AB$13:$AB$199)</f>
        <v>0</v>
      </c>
      <c r="H7" s="129"/>
      <c r="I7" s="130"/>
      <c r="J7" s="131">
        <f t="shared" si="0"/>
        <v>87</v>
      </c>
    </row>
    <row r="8" spans="1:10" ht="12.75" customHeight="1">
      <c r="A8" s="124">
        <v>7</v>
      </c>
      <c r="B8" s="125" t="s">
        <v>558</v>
      </c>
      <c r="C8" s="133" t="s">
        <v>350</v>
      </c>
      <c r="D8" s="127">
        <f>SUMIF(ÖPPEN!$E$3:$E$194,C8,ÖPPEN!$AA$3:$AA$200)</f>
        <v>0</v>
      </c>
      <c r="E8" s="128">
        <f>SUMIF(DAM!$E$13:$E$199,$C8,DAM!$N$13:$N$199)</f>
        <v>0</v>
      </c>
      <c r="F8" s="129">
        <f>SUMIF('V55'!$E$13:$E$199,$C8,'V55'!$N$13:$N$199)</f>
        <v>0</v>
      </c>
      <c r="G8" s="129">
        <f>SUMIF('V65'!$E$13:$E$188,$C8,'V65'!$AB$13:$AB$199)</f>
        <v>86</v>
      </c>
      <c r="H8" s="129"/>
      <c r="I8" s="130"/>
      <c r="J8" s="131">
        <f t="shared" si="0"/>
        <v>86</v>
      </c>
    </row>
    <row r="9" spans="1:10" ht="12.75" customHeight="1">
      <c r="A9" s="124">
        <v>8</v>
      </c>
      <c r="B9" s="125" t="s">
        <v>560</v>
      </c>
      <c r="C9" s="133" t="s">
        <v>76</v>
      </c>
      <c r="D9" s="127">
        <f>SUMIF(ÖPPEN!$E$3:$E$194,C9,ÖPPEN!$AA$3:$AA$200)</f>
        <v>7</v>
      </c>
      <c r="E9" s="128">
        <f>SUMIF(DAM!$E$13:$E$199,$C9,DAM!$N$13:$N$199)</f>
        <v>0</v>
      </c>
      <c r="F9" s="129">
        <f>SUMIF('V55'!$E$13:$E$199,$C9,'V55'!$N$13:$N$199)</f>
        <v>0</v>
      </c>
      <c r="G9" s="129">
        <f>SUMIF('V65'!$E$13:$E$188,$C9,'V65'!$AB$13:$AB$199)</f>
        <v>67</v>
      </c>
      <c r="H9" s="129"/>
      <c r="I9" s="130">
        <v>6</v>
      </c>
      <c r="J9" s="131">
        <f t="shared" si="0"/>
        <v>80</v>
      </c>
    </row>
    <row r="10" spans="1:10" ht="12.75" customHeight="1">
      <c r="A10" s="124">
        <v>9</v>
      </c>
      <c r="B10" s="125" t="s">
        <v>562</v>
      </c>
      <c r="C10" s="133" t="s">
        <v>22</v>
      </c>
      <c r="D10" s="127">
        <f>SUMIF(ÖPPEN!$E$3:$E$194,C10,ÖPPEN!$AA$3:$AA$200)</f>
        <v>26</v>
      </c>
      <c r="E10" s="128">
        <f>SUMIF(DAM!$E$13:$E$199,$C10,DAM!$N$13:$N$199)</f>
        <v>0</v>
      </c>
      <c r="F10" s="129">
        <f>SUMIF('V55'!$E$13:$E$199,$C10,'V55'!$N$13:$N$199)</f>
        <v>0</v>
      </c>
      <c r="G10" s="129">
        <f>SUMIF('V65'!$E$13:$E$188,$C10,'V65'!$AB$13:$AB$199)</f>
        <v>0</v>
      </c>
      <c r="H10" s="129">
        <v>22</v>
      </c>
      <c r="I10" s="130">
        <v>12</v>
      </c>
      <c r="J10" s="131">
        <f t="shared" si="0"/>
        <v>60</v>
      </c>
    </row>
    <row r="11" spans="1:10" ht="12.75" customHeight="1">
      <c r="A11" s="124">
        <v>10</v>
      </c>
      <c r="B11" s="125" t="s">
        <v>561</v>
      </c>
      <c r="C11" s="133" t="s">
        <v>363</v>
      </c>
      <c r="D11" s="127">
        <f>SUMIF(ÖPPEN!$E$3:$E$194,C11,ÖPPEN!$AA$3:$AA$200)</f>
        <v>14</v>
      </c>
      <c r="E11" s="128">
        <f>SUMIF(DAM!$E$13:$E$199,$C11,DAM!$N$13:$N$199)</f>
        <v>0</v>
      </c>
      <c r="F11" s="129">
        <f>SUMIF('V55'!$E$13:$E$199,$C11,'V55'!$N$13:$N$199)</f>
        <v>0</v>
      </c>
      <c r="G11" s="129">
        <f>SUMIF('V65'!$E$13:$E$188,$C11,'V65'!$AB$13:$AB$199)</f>
        <v>44</v>
      </c>
      <c r="H11" s="129"/>
      <c r="I11" s="130"/>
      <c r="J11" s="131">
        <f t="shared" si="0"/>
        <v>58</v>
      </c>
    </row>
    <row r="12" spans="1:10" ht="12.75" customHeight="1">
      <c r="A12" s="124">
        <v>11</v>
      </c>
      <c r="B12" s="125" t="s">
        <v>551</v>
      </c>
      <c r="C12" s="133" t="s">
        <v>265</v>
      </c>
      <c r="D12" s="127">
        <f>SUMIF(ÖPPEN!$E$3:$E$194,C12,ÖPPEN!$AA$3:$AA$200)</f>
        <v>0</v>
      </c>
      <c r="E12" s="128">
        <f>SUMIF(DAM!$E$13:$E$199,$C12,DAM!$N$13:$N$199)</f>
        <v>0</v>
      </c>
      <c r="F12" s="129">
        <f>SUMIF('V55'!$E$13:$E$199,$C12,'V55'!$N$13:$N$199)</f>
        <v>0</v>
      </c>
      <c r="G12" s="129">
        <f>SUMIF('V65'!$E$13:$E$188,$C12,'V65'!$AB$13:$AB$199)</f>
        <v>40</v>
      </c>
      <c r="H12" s="129">
        <v>12</v>
      </c>
      <c r="I12" s="130"/>
      <c r="J12" s="131">
        <f t="shared" si="0"/>
        <v>52</v>
      </c>
    </row>
    <row r="13" spans="1:10" ht="12.75" customHeight="1">
      <c r="A13" s="124">
        <v>11</v>
      </c>
      <c r="B13" s="125" t="s">
        <v>550</v>
      </c>
      <c r="C13" s="132">
        <v>18</v>
      </c>
      <c r="D13" s="127">
        <f>SUMIF(ÖPPEN!$E$3:$E$194,C13,ÖPPEN!$AA$3:$AA$200)</f>
        <v>1</v>
      </c>
      <c r="E13" s="128">
        <f>SUMIF(DAM!$E$13:$E$199,$C13,DAM!$N$13:$N$199)</f>
        <v>0</v>
      </c>
      <c r="F13" s="129">
        <f>SUMIF('V55'!$E$13:$E$199,$C13,'V55'!$N$13:$N$199)</f>
        <v>0</v>
      </c>
      <c r="G13" s="129">
        <f>SUMIF('V65'!$E$13:$E$188,$C13,'V65'!$AB$13:$AB$199)</f>
        <v>10</v>
      </c>
      <c r="H13" s="129">
        <v>15</v>
      </c>
      <c r="I13" s="130">
        <v>26</v>
      </c>
      <c r="J13" s="131">
        <f t="shared" si="0"/>
        <v>52</v>
      </c>
    </row>
    <row r="14" spans="1:10" ht="12.75" customHeight="1">
      <c r="A14" s="124">
        <v>13</v>
      </c>
      <c r="B14" s="125" t="s">
        <v>553</v>
      </c>
      <c r="C14" s="133" t="s">
        <v>19</v>
      </c>
      <c r="D14" s="127">
        <f>SUMIF(ÖPPEN!$E$3:$E$194,C14,ÖPPEN!$AA$3:$AA$200)</f>
        <v>29</v>
      </c>
      <c r="E14" s="128">
        <f>SUMIF(DAM!$E$13:$E$199,$C14,DAM!$N$13:$N$199)</f>
        <v>0</v>
      </c>
      <c r="F14" s="129">
        <f>SUMIF('V55'!$E$13:$E$199,$C14,'V55'!$N$13:$N$199)</f>
        <v>0</v>
      </c>
      <c r="G14" s="129">
        <f>SUMIF('V65'!$E$13:$E$188,$C14,'V65'!$AB$13:$AB$199)</f>
        <v>0</v>
      </c>
      <c r="H14" s="129">
        <v>12</v>
      </c>
      <c r="I14" s="130">
        <v>9</v>
      </c>
      <c r="J14" s="131">
        <f t="shared" si="0"/>
        <v>50</v>
      </c>
    </row>
    <row r="15" spans="1:10" ht="12.75" customHeight="1">
      <c r="A15" s="124">
        <v>14</v>
      </c>
      <c r="B15" s="125" t="s">
        <v>564</v>
      </c>
      <c r="C15" s="133" t="s">
        <v>99</v>
      </c>
      <c r="D15" s="127">
        <f>SUMIF(ÖPPEN!$E$3:$E$194,C15,ÖPPEN!$AA$3:$AA$200)</f>
        <v>6</v>
      </c>
      <c r="E15" s="128">
        <f>SUMIF(DAM!$E$13:$E$199,$C15,DAM!$N$13:$N$199)</f>
        <v>0</v>
      </c>
      <c r="F15" s="129">
        <f>SUMIF('V55'!$E$13:$E$199,$C15,'V55'!$N$13:$N$199)</f>
        <v>0</v>
      </c>
      <c r="G15" s="129">
        <f>SUMIF('V65'!$E$13:$E$188,$C15,'V65'!$AB$13:$AB$199)</f>
        <v>0</v>
      </c>
      <c r="H15" s="129">
        <v>15</v>
      </c>
      <c r="I15" s="130">
        <v>3</v>
      </c>
      <c r="J15" s="131">
        <f t="shared" si="0"/>
        <v>24</v>
      </c>
    </row>
    <row r="16" spans="1:10" ht="12.75" customHeight="1">
      <c r="A16" s="124">
        <v>15</v>
      </c>
      <c r="B16" s="125" t="s">
        <v>576</v>
      </c>
      <c r="C16" s="133" t="s">
        <v>496</v>
      </c>
      <c r="D16" s="127">
        <f>SUMIF(ÖPPEN!$E$3:$E$194,C16,ÖPPEN!$AA$3:$AA$200)</f>
        <v>0</v>
      </c>
      <c r="E16" s="128">
        <f>SUMIF(DAM!$E$13:$E$199,$C16,DAM!$N$13:$N$199)</f>
        <v>0</v>
      </c>
      <c r="F16" s="129">
        <f>SUMIF('V55'!$E$13:$E$199,$C16,'V55'!$N$13:$N$199)</f>
        <v>0</v>
      </c>
      <c r="G16" s="129">
        <f>SUMIF('V65'!$E$13:$E$188,$C16,'V65'!$AB$13:$AB$199)</f>
        <v>21</v>
      </c>
      <c r="H16" s="129"/>
      <c r="I16" s="130"/>
      <c r="J16" s="131">
        <f t="shared" si="0"/>
        <v>21</v>
      </c>
    </row>
    <row r="17" spans="1:10" ht="12.75" customHeight="1">
      <c r="A17" s="124">
        <v>16</v>
      </c>
      <c r="B17" s="125" t="s">
        <v>559</v>
      </c>
      <c r="C17" s="133" t="s">
        <v>342</v>
      </c>
      <c r="D17" s="127">
        <f>SUMIF(ÖPPEN!$E$3:$E$194,C17,ÖPPEN!$AA$3:$AA$200)</f>
        <v>0</v>
      </c>
      <c r="E17" s="128">
        <f>SUMIF(DAM!$E$13:$E$199,$C17,DAM!$N$13:$N$199)</f>
        <v>0</v>
      </c>
      <c r="F17" s="129">
        <f>SUMIF('V55'!$E$13:$E$199,$C17,'V55'!$N$13:$N$199)</f>
        <v>0</v>
      </c>
      <c r="G17" s="129">
        <f>SUMIF('V65'!$E$13:$E$188,$C17,'V65'!$AB$13:$AB$199)</f>
        <v>16</v>
      </c>
      <c r="H17" s="129"/>
      <c r="I17" s="130"/>
      <c r="J17" s="131">
        <f t="shared" si="0"/>
        <v>16</v>
      </c>
    </row>
    <row r="18" spans="1:10" ht="12.75" customHeight="1">
      <c r="A18" s="124">
        <v>17</v>
      </c>
      <c r="B18" s="125" t="s">
        <v>567</v>
      </c>
      <c r="C18" s="133" t="s">
        <v>105</v>
      </c>
      <c r="D18" s="127">
        <f>SUMIF(ÖPPEN!$E$3:$E$194,C18,ÖPPEN!$AA$3:$AA$200)</f>
        <v>0</v>
      </c>
      <c r="E18" s="128">
        <f>SUMIF(DAM!$E$13:$E$199,$C18,DAM!$N$13:$N$199)</f>
        <v>0</v>
      </c>
      <c r="F18" s="129">
        <f>SUMIF('V55'!$E$13:$E$199,$C18,'V55'!$N$13:$N$199)</f>
        <v>0</v>
      </c>
      <c r="G18" s="129">
        <f>SUMIF('V65'!$E$13:$E$188,$C18,'V65'!$AB$13:$AB$199)</f>
        <v>6</v>
      </c>
      <c r="H18" s="129"/>
      <c r="I18" s="130">
        <v>3</v>
      </c>
      <c r="J18" s="131">
        <f t="shared" si="0"/>
        <v>9</v>
      </c>
    </row>
    <row r="19" spans="1:10" ht="12.75" customHeight="1">
      <c r="A19" s="124">
        <v>17</v>
      </c>
      <c r="B19" s="125" t="s">
        <v>571</v>
      </c>
      <c r="C19" s="133" t="s">
        <v>455</v>
      </c>
      <c r="D19" s="127">
        <f>SUMIF(ÖPPEN!$E$3:$E$194,C19,ÖPPEN!$AA$3:$AA$200)</f>
        <v>1</v>
      </c>
      <c r="E19" s="128">
        <f>SUMIF(DAM!$E$13:$E$199,$C19,DAM!$N$13:$N$199)</f>
        <v>0</v>
      </c>
      <c r="F19" s="129">
        <f>SUMIF('V55'!$E$13:$E$199,$C19,'V55'!$N$13:$N$199)</f>
        <v>0</v>
      </c>
      <c r="G19" s="129">
        <f>SUMIF('V65'!$E$13:$E$188,$C19,'V65'!$AB$13:$AB$199)</f>
        <v>8</v>
      </c>
      <c r="H19" s="129"/>
      <c r="I19" s="130"/>
      <c r="J19" s="131">
        <f t="shared" si="0"/>
        <v>9</v>
      </c>
    </row>
    <row r="20" spans="1:10" ht="12.75" customHeight="1">
      <c r="A20" s="124">
        <v>19</v>
      </c>
      <c r="B20" s="125" t="s">
        <v>573</v>
      </c>
      <c r="C20" s="133" t="s">
        <v>429</v>
      </c>
      <c r="D20" s="127">
        <f>SUMIF(ÖPPEN!$E$3:$E$194,C20,ÖPPEN!$AA$3:$AA$200)</f>
        <v>0</v>
      </c>
      <c r="E20" s="128">
        <f>SUMIF(DAM!$E$13:$E$199,$C20,DAM!$N$13:$N$199)</f>
        <v>0</v>
      </c>
      <c r="F20" s="129">
        <f>SUMIF('V55'!$E$13:$E$199,$C20,'V55'!$N$13:$N$199)</f>
        <v>0</v>
      </c>
      <c r="G20" s="129">
        <f>SUMIF('V65'!$E$13:$E$188,$C20,'V65'!$AB$13:$AB$199)</f>
        <v>4</v>
      </c>
      <c r="H20" s="129">
        <v>4</v>
      </c>
      <c r="I20" s="130"/>
      <c r="J20" s="131">
        <f t="shared" si="0"/>
        <v>8</v>
      </c>
    </row>
    <row r="21" spans="1:10" ht="12.75" customHeight="1">
      <c r="A21" s="124">
        <v>20</v>
      </c>
      <c r="B21" s="125" t="s">
        <v>563</v>
      </c>
      <c r="C21" s="133" t="s">
        <v>382</v>
      </c>
      <c r="D21" s="127">
        <f>SUMIF(ÖPPEN!$E$3:$E$194,C21,ÖPPEN!$AA$3:$AA$200)</f>
        <v>0</v>
      </c>
      <c r="E21" s="128">
        <f>SUMIF(DAM!$E$13:$E$199,$C21,DAM!$N$13:$N$199)</f>
        <v>0</v>
      </c>
      <c r="F21" s="129">
        <f>SUMIF('V55'!$E$13:$E$199,$C21,'V55'!$N$13:$N$199)</f>
        <v>0</v>
      </c>
      <c r="G21" s="129">
        <f>SUMIF('V65'!$E$13:$E$188,$C21,'V65'!$AB$13:$AB$199)</f>
        <v>4</v>
      </c>
      <c r="H21" s="129"/>
      <c r="I21" s="130"/>
      <c r="J21" s="131">
        <f t="shared" si="0"/>
        <v>4</v>
      </c>
    </row>
    <row r="22" spans="1:10" ht="12.75" customHeight="1">
      <c r="A22" s="124">
        <v>21</v>
      </c>
      <c r="B22" s="125" t="s">
        <v>577</v>
      </c>
      <c r="C22" s="133" t="s">
        <v>212</v>
      </c>
      <c r="D22" s="127">
        <f>SUMIF(ÖPPEN!$E$3:$E$194,C22,ÖPPEN!$AA$3:$AA$200)</f>
        <v>1</v>
      </c>
      <c r="E22" s="128">
        <f>SUMIF(DAM!$E$13:$E$199,$C22,DAM!$N$13:$N$199)</f>
        <v>0</v>
      </c>
      <c r="F22" s="129">
        <f>SUMIF('V55'!$E$13:$E$199,$C22,'V55'!$N$13:$N$199)</f>
        <v>0</v>
      </c>
      <c r="G22" s="129">
        <f>SUMIF('V65'!$E$13:$E$188,$C22,'V65'!$AB$13:$AB$199)</f>
        <v>0</v>
      </c>
      <c r="H22" s="129"/>
      <c r="I22" s="130"/>
      <c r="J22" s="131">
        <f t="shared" si="0"/>
        <v>1</v>
      </c>
    </row>
    <row r="23" spans="1:10" ht="12.75" customHeight="1">
      <c r="A23" s="124"/>
      <c r="B23" s="125" t="s">
        <v>578</v>
      </c>
      <c r="C23" s="133" t="s">
        <v>477</v>
      </c>
      <c r="D23" s="127">
        <f>SUMIF(ÖPPEN!$E$3:$E$194,C23,ÖPPEN!$AA$3:$AA$200)</f>
        <v>0</v>
      </c>
      <c r="E23" s="128">
        <f>SUMIF(DAM!$E$13:$E$199,$C23,DAM!$N$13:$N$199)</f>
        <v>0</v>
      </c>
      <c r="F23" s="129">
        <f>SUMIF('V55'!$E$13:$E$199,$C23,'V55'!$N$13:$N$199)</f>
        <v>0</v>
      </c>
      <c r="G23" s="129">
        <f>SUMIF('V65'!$E$13:$E$188,$C23,'V65'!$AB$13:$AB$199)</f>
        <v>0</v>
      </c>
      <c r="H23" s="129"/>
      <c r="I23" s="130"/>
      <c r="J23" s="131">
        <f t="shared" si="0"/>
        <v>0</v>
      </c>
    </row>
    <row r="24" spans="1:10" ht="12.75" customHeight="1">
      <c r="A24" s="124"/>
      <c r="B24" s="125" t="s">
        <v>565</v>
      </c>
      <c r="C24" s="133" t="s">
        <v>392</v>
      </c>
      <c r="D24" s="127">
        <f>SUMIF(ÖPPEN!$E$3:$E$194,C24,ÖPPEN!$AA$3:$AA$200)</f>
        <v>0</v>
      </c>
      <c r="E24" s="128">
        <f>SUMIF(DAM!$E$13:$E$199,$C24,DAM!$N$13:$N$199)</f>
        <v>0</v>
      </c>
      <c r="F24" s="129">
        <f>SUMIF('V55'!$E$13:$E$199,$C24,'V55'!$N$13:$N$199)</f>
        <v>0</v>
      </c>
      <c r="G24" s="129">
        <f>SUMIF('V65'!$E$13:$E$188,$C24,'V65'!$AB$13:$AB$199)</f>
        <v>0</v>
      </c>
      <c r="H24" s="129"/>
      <c r="I24" s="130"/>
      <c r="J24" s="131">
        <f t="shared" si="0"/>
        <v>0</v>
      </c>
    </row>
    <row r="25" spans="1:10" ht="12.75" customHeight="1">
      <c r="A25" s="124"/>
      <c r="B25" s="125" t="s">
        <v>579</v>
      </c>
      <c r="C25" s="133" t="s">
        <v>492</v>
      </c>
      <c r="D25" s="127">
        <f>SUMIF(ÖPPEN!$E$3:$E$194,C25,ÖPPEN!$AA$3:$AA$200)</f>
        <v>0</v>
      </c>
      <c r="E25" s="128">
        <f>SUMIF(DAM!$E$13:$E$199,$C25,DAM!$N$13:$N$199)</f>
        <v>0</v>
      </c>
      <c r="F25" s="129">
        <f>SUMIF('V55'!$E$13:$E$199,$C25,'V55'!$N$13:$N$199)</f>
        <v>0</v>
      </c>
      <c r="G25" s="129">
        <f>SUMIF('V65'!$E$13:$E$188,$C25,'V65'!$AB$13:$AB$199)</f>
        <v>0</v>
      </c>
      <c r="H25" s="129"/>
      <c r="I25" s="130"/>
      <c r="J25" s="131">
        <f t="shared" si="0"/>
        <v>0</v>
      </c>
    </row>
    <row r="26" spans="1:10" ht="12.75" customHeight="1">
      <c r="A26" s="124"/>
      <c r="B26" s="125" t="s">
        <v>572</v>
      </c>
      <c r="C26" s="133" t="s">
        <v>440</v>
      </c>
      <c r="D26" s="127">
        <f>SUMIF(ÖPPEN!$E$3:$E$194,C26,ÖPPEN!$AA$3:$AA$200)</f>
        <v>0</v>
      </c>
      <c r="E26" s="128">
        <f>SUMIF(DAM!$E$13:$E$199,$C26,DAM!$N$13:$N$199)</f>
        <v>0</v>
      </c>
      <c r="F26" s="129">
        <f>SUMIF('V55'!$E$13:$E$199,$C26,'V55'!$N$13:$N$199)</f>
        <v>0</v>
      </c>
      <c r="G26" s="129">
        <f>SUMIF('V65'!$E$13:$E$188,$C26,'V65'!$AB$13:$AB$199)</f>
        <v>0</v>
      </c>
      <c r="H26" s="129">
        <f>SUMIF(LAG!$B$3:$B$201,$C26,LAG!J$3:$J$201)</f>
        <v>0</v>
      </c>
      <c r="I26" s="130">
        <f>SUMIF(LAG!$B$3:$B$201,$C26,LAG!K$3:$K$201)</f>
        <v>0</v>
      </c>
      <c r="J26" s="131">
        <f t="shared" si="0"/>
        <v>0</v>
      </c>
    </row>
    <row r="27" spans="1:10" ht="12.75" customHeight="1">
      <c r="A27" s="124"/>
      <c r="B27" s="125" t="s">
        <v>568</v>
      </c>
      <c r="C27" s="133" t="s">
        <v>63</v>
      </c>
      <c r="D27" s="127">
        <f>SUMIF(ÖPPEN!$E$3:$E$194,C27,ÖPPEN!$AA$3:$AA$200)</f>
        <v>0</v>
      </c>
      <c r="E27" s="128">
        <f>SUMIF(DAM!$E$13:$E$199,$C27,DAM!$N$13:$N$199)</f>
        <v>0</v>
      </c>
      <c r="F27" s="129">
        <f>SUMIF('V55'!$E$13:$E$199,$C27,'V55'!$N$13:$N$199)</f>
        <v>0</v>
      </c>
      <c r="G27" s="129">
        <f>SUMIF('V65'!$E$13:$E$188,$C27,'V65'!$AB$13:$AB$199)</f>
        <v>0</v>
      </c>
      <c r="H27" s="129">
        <f>SUMIF(LAG!$B$3:$B$201,$C27,LAG!J$3:$J$201)</f>
        <v>0</v>
      </c>
      <c r="I27" s="130">
        <f>SUMIF(LAG!$B$3:$B$201,$C27,LAG!K$3:$K$201)</f>
        <v>0</v>
      </c>
      <c r="J27" s="131">
        <f t="shared" si="0"/>
        <v>0</v>
      </c>
    </row>
    <row r="28" spans="1:10" ht="12.75" customHeight="1">
      <c r="A28" s="124"/>
      <c r="B28" s="125" t="s">
        <v>569</v>
      </c>
      <c r="C28" s="133" t="s">
        <v>379</v>
      </c>
      <c r="D28" s="127">
        <f>SUMIF(ÖPPEN!$E$3:$E$194,C28,ÖPPEN!$AA$3:$AA$200)</f>
        <v>0</v>
      </c>
      <c r="E28" s="128">
        <f>SUMIF(DAM!$E$13:$E$199,$C28,DAM!$N$13:$N$199)</f>
        <v>0</v>
      </c>
      <c r="F28" s="129">
        <f>SUMIF('V55'!$E$13:$E$199,$C28,'V55'!$N$13:$N$199)</f>
        <v>0</v>
      </c>
      <c r="G28" s="129">
        <f>SUMIF('V65'!$E$13:$E$188,$C28,'V65'!$AB$13:$AB$199)</f>
        <v>0</v>
      </c>
      <c r="H28" s="129">
        <f>SUMIF(LAG!$B$3:$B$201,$C28,LAG!J$3:$J$201)</f>
        <v>0</v>
      </c>
      <c r="I28" s="130">
        <f>SUMIF(LAG!$B$3:$B$201,$C28,LAG!K$3:$K$201)</f>
        <v>0</v>
      </c>
      <c r="J28" s="131">
        <f t="shared" si="0"/>
        <v>0</v>
      </c>
    </row>
    <row r="29" spans="1:10" ht="12.75" customHeight="1">
      <c r="A29" s="124"/>
      <c r="B29" s="125" t="s">
        <v>583</v>
      </c>
      <c r="C29" s="133" t="s">
        <v>536</v>
      </c>
      <c r="D29" s="127">
        <f>SUMIF(ÖPPEN!$E$3:$E$194,C29,ÖPPEN!$AA$3:$AA$200)</f>
        <v>0</v>
      </c>
      <c r="E29" s="128">
        <f>SUMIF(DAM!$E$13:$E$199,$C29,DAM!$N$13:$N$199)</f>
        <v>0</v>
      </c>
      <c r="F29" s="129">
        <f>SUMIF('V55'!$E$13:$E$199,$C29,'V55'!$N$13:$N$199)</f>
        <v>0</v>
      </c>
      <c r="G29" s="129">
        <f>SUMIF('V65'!$E$13:$E$188,$C29,'V65'!$AB$13:$AB$199)</f>
        <v>0</v>
      </c>
      <c r="H29" s="129">
        <f>SUMIF(LAG!$B$3:$B$201,$C29,LAG!J$3:$J$201)</f>
        <v>0</v>
      </c>
      <c r="I29" s="130">
        <f>SUMIF(LAG!$B$3:$B$201,$C29,LAG!K$3:$K$201)</f>
        <v>0</v>
      </c>
      <c r="J29" s="131">
        <f t="shared" si="0"/>
        <v>0</v>
      </c>
    </row>
    <row r="30" spans="1:10" ht="12.75" customHeight="1">
      <c r="A30" s="124"/>
      <c r="B30" s="125" t="s">
        <v>556</v>
      </c>
      <c r="C30" s="133" t="s">
        <v>28</v>
      </c>
      <c r="D30" s="127">
        <f>SUMIF(ÖPPEN!$E$3:$E$194,C30,ÖPPEN!$AA$3:$AA$200)</f>
        <v>0</v>
      </c>
      <c r="E30" s="128">
        <f>SUMIF(DAM!$E$13:$E$199,$C30,DAM!$N$13:$N$199)</f>
        <v>0</v>
      </c>
      <c r="F30" s="129">
        <f>SUMIF('V55'!$E$13:$E$199,$C30,'V55'!$N$13:$N$199)</f>
        <v>0</v>
      </c>
      <c r="G30" s="129">
        <f>SUMIF('V65'!$E$13:$E$188,$C30,'V65'!$AB$13:$AB$199)</f>
        <v>0</v>
      </c>
      <c r="H30" s="129">
        <f>SUMIF(LAG!$B$3:$B$201,$C30,LAG!J$3:$J$201)</f>
        <v>0</v>
      </c>
      <c r="I30" s="130">
        <f>SUMIF(LAG!$B$3:$B$201,$C30,LAG!K$3:$K$201)</f>
        <v>0</v>
      </c>
      <c r="J30" s="131">
        <f t="shared" si="0"/>
        <v>0</v>
      </c>
    </row>
    <row r="31" spans="1:10" ht="12.75" customHeight="1">
      <c r="A31" s="124"/>
      <c r="B31" s="125" t="s">
        <v>566</v>
      </c>
      <c r="C31" s="133" t="s">
        <v>42</v>
      </c>
      <c r="D31" s="127">
        <f>SUMIF(ÖPPEN!$E$3:$E$194,C31,ÖPPEN!$AA$3:$AA$200)</f>
        <v>0</v>
      </c>
      <c r="E31" s="128">
        <f>SUMIF(DAM!$E$13:$E$199,$C31,DAM!$N$13:$N$199)</f>
        <v>0</v>
      </c>
      <c r="F31" s="129">
        <f>SUMIF('V55'!$E$13:$E$199,$C31,'V55'!$N$13:$N$199)</f>
        <v>0</v>
      </c>
      <c r="G31" s="129">
        <f>SUMIF('V65'!$E$13:$E$188,$C31,'V65'!$AB$13:$AB$199)</f>
        <v>0</v>
      </c>
      <c r="H31" s="129">
        <f>SUMIF(LAG!$B$3:$B$201,$C31,LAG!J$3:$J$201)</f>
        <v>0</v>
      </c>
      <c r="I31" s="130">
        <f>SUMIF(LAG!$B$3:$B$201,$C31,LAG!K$3:$K$201)</f>
        <v>0</v>
      </c>
      <c r="J31" s="131">
        <f t="shared" si="0"/>
        <v>0</v>
      </c>
    </row>
    <row r="32" spans="1:10" ht="12.75" customHeight="1">
      <c r="A32" s="124"/>
      <c r="B32" s="125" t="s">
        <v>570</v>
      </c>
      <c r="C32" s="133" t="s">
        <v>125</v>
      </c>
      <c r="D32" s="127">
        <f>SUMIF(ÖPPEN!$E$3:$E$194,C32,ÖPPEN!$AA$3:$AA$200)</f>
        <v>0</v>
      </c>
      <c r="E32" s="128">
        <f>SUMIF(DAM!$E$13:$E$199,$C32,DAM!$N$13:$N$199)</f>
        <v>0</v>
      </c>
      <c r="F32" s="129">
        <f>SUMIF('V55'!$E$13:$E$199,$C32,'V55'!$N$13:$N$199)</f>
        <v>0</v>
      </c>
      <c r="G32" s="129">
        <f>SUMIF('V65'!$E$13:$E$188,$C32,'V65'!$AB$13:$AB$199)</f>
        <v>0</v>
      </c>
      <c r="H32" s="129">
        <f>SUMIF(LAG!$B$3:$B$201,$C32,LAG!J$3:$J$201)</f>
        <v>0</v>
      </c>
      <c r="I32" s="130">
        <f>SUMIF(LAG!$B$3:$B$201,$C32,LAG!K$3:$K$201)</f>
        <v>0</v>
      </c>
      <c r="J32" s="131">
        <f t="shared" si="0"/>
        <v>0</v>
      </c>
    </row>
    <row r="33" spans="1:10" ht="12.75" customHeight="1">
      <c r="A33" s="124"/>
      <c r="B33" s="125" t="s">
        <v>574</v>
      </c>
      <c r="C33" s="133" t="s">
        <v>436</v>
      </c>
      <c r="D33" s="127">
        <f>SUMIF(ÖPPEN!$E$3:$E$194,C33,ÖPPEN!$AA$3:$AA$200)</f>
        <v>0</v>
      </c>
      <c r="E33" s="128">
        <f>SUMIF(DAM!$E$13:$E$199,$C33,DAM!$N$13:$N$199)</f>
        <v>0</v>
      </c>
      <c r="F33" s="129">
        <f>SUMIF('V55'!$E$13:$E$199,$C33,'V55'!$N$13:$N$199)</f>
        <v>0</v>
      </c>
      <c r="G33" s="129">
        <f>SUMIF('V65'!$E$13:$E$188,$C33,'V65'!$AB$13:$AB$199)</f>
        <v>0</v>
      </c>
      <c r="H33" s="129">
        <f>SUMIF(LAG!$B$3:$B$201,$C33,LAG!J$3:$J$201)</f>
        <v>0</v>
      </c>
      <c r="I33" s="130">
        <f>SUMIF(LAG!$B$3:$B$201,$C33,LAG!K$3:$K$201)</f>
        <v>0</v>
      </c>
      <c r="J33" s="131">
        <f t="shared" si="0"/>
        <v>0</v>
      </c>
    </row>
    <row r="34" spans="1:10" ht="12.75" customHeight="1">
      <c r="A34" s="124"/>
      <c r="B34" s="125" t="s">
        <v>575</v>
      </c>
      <c r="C34" s="133" t="s">
        <v>164</v>
      </c>
      <c r="D34" s="127">
        <f>SUMIF(ÖPPEN!$E$3:$E$194,C34,ÖPPEN!$AA$3:$AA$200)</f>
        <v>0</v>
      </c>
      <c r="E34" s="128">
        <f>SUMIF(DAM!$E$13:$E$199,$C34,DAM!$N$13:$N$199)</f>
        <v>0</v>
      </c>
      <c r="F34" s="129">
        <f>SUMIF('V55'!$E$13:$E$199,$C34,'V55'!$N$13:$N$199)</f>
        <v>0</v>
      </c>
      <c r="G34" s="129">
        <f>SUMIF('V65'!$E$13:$E$188,$C34,'V65'!$AB$13:$AB$199)</f>
        <v>0</v>
      </c>
      <c r="H34" s="129">
        <f>SUMIF(LAG!$B$3:$B$201,$C34,LAG!J$3:$J$201)</f>
        <v>0</v>
      </c>
      <c r="I34" s="130">
        <f>SUMIF(LAG!$B$3:$B$201,$C34,LAG!K$3:$K$201)</f>
        <v>0</v>
      </c>
      <c r="J34" s="131">
        <f t="shared" si="0"/>
        <v>0</v>
      </c>
    </row>
    <row r="35" spans="1:10" ht="12.75" customHeight="1">
      <c r="A35" s="124"/>
      <c r="B35" s="125" t="s">
        <v>580</v>
      </c>
      <c r="C35" s="133" t="s">
        <v>532</v>
      </c>
      <c r="D35" s="127">
        <f>SUMIF(ÖPPEN!$E$3:$E$194,C35,ÖPPEN!$AA$3:$AA$200)</f>
        <v>0</v>
      </c>
      <c r="E35" s="128">
        <f>SUMIF(DAM!$E$13:$E$199,$C35,DAM!$N$13:$N$199)</f>
        <v>0</v>
      </c>
      <c r="F35" s="129">
        <f>SUMIF('V55'!$E$13:$E$199,$C35,'V55'!$N$13:$N$199)</f>
        <v>0</v>
      </c>
      <c r="G35" s="129">
        <f>SUMIF('V65'!$E$13:$E$188,$C35,'V65'!$AB$13:$AB$199)</f>
        <v>0</v>
      </c>
      <c r="H35" s="129">
        <f>SUMIF(LAG!$B$3:$B$201,$C35,LAG!J$3:$J$201)</f>
        <v>0</v>
      </c>
      <c r="I35" s="130">
        <f>SUMIF(LAG!$B$3:$B$201,$C35,LAG!K$3:$K$201)</f>
        <v>0</v>
      </c>
      <c r="J35" s="131">
        <f t="shared" si="0"/>
        <v>0</v>
      </c>
    </row>
    <row r="36" spans="1:10" ht="12.75" customHeight="1">
      <c r="A36" s="124"/>
      <c r="B36" s="125" t="s">
        <v>581</v>
      </c>
      <c r="C36" s="133" t="s">
        <v>534</v>
      </c>
      <c r="D36" s="127">
        <f>SUMIF(ÖPPEN!$E$3:$E$194,C36,ÖPPEN!$AA$3:$AA$200)</f>
        <v>0</v>
      </c>
      <c r="E36" s="128">
        <f>SUMIF(DAM!$E$13:$E$199,$C36,DAM!$N$13:$N$199)</f>
        <v>0</v>
      </c>
      <c r="F36" s="129">
        <f>SUMIF('V55'!$E$13:$E$199,$C36,'V55'!$N$13:$N$199)</f>
        <v>0</v>
      </c>
      <c r="G36" s="129">
        <f>SUMIF('V65'!$E$13:$E$188,$C36,'V65'!$AB$13:$AB$199)</f>
        <v>0</v>
      </c>
      <c r="H36" s="129">
        <f>SUMIF(LAG!$B$3:$B$201,$C36,LAG!J$3:$J$201)</f>
        <v>0</v>
      </c>
      <c r="I36" s="130">
        <f>SUMIF(LAG!$B$3:$B$201,$C36,LAG!K$3:$K$201)</f>
        <v>0</v>
      </c>
      <c r="J36" s="131">
        <f t="shared" si="0"/>
        <v>0</v>
      </c>
    </row>
    <row r="37" spans="1:10" ht="12.75" customHeight="1">
      <c r="A37" s="124"/>
      <c r="B37" s="125" t="s">
        <v>582</v>
      </c>
      <c r="C37" s="133" t="s">
        <v>535</v>
      </c>
      <c r="D37" s="127">
        <f>SUMIF(ÖPPEN!$E$3:$E$194,C37,ÖPPEN!$AA$3:$AA$200)</f>
        <v>0</v>
      </c>
      <c r="E37" s="128">
        <f>SUMIF(DAM!$E$13:$E$199,$C37,DAM!$N$13:$N$199)</f>
        <v>0</v>
      </c>
      <c r="F37" s="129">
        <f>SUMIF('V55'!$E$13:$E$199,$C37,'V55'!$N$13:$N$199)</f>
        <v>0</v>
      </c>
      <c r="G37" s="129">
        <f>SUMIF('V65'!$E$13:$E$188,$C37,'V65'!$AB$13:$AB$199)</f>
        <v>0</v>
      </c>
      <c r="H37" s="129">
        <f>SUMIF(LAG!$B$3:$B$201,$C37,LAG!J$3:$J$201)</f>
        <v>0</v>
      </c>
      <c r="I37" s="130">
        <f>SUMIF(LAG!$B$3:$B$201,$C37,LAG!K$3:$K$201)</f>
        <v>0</v>
      </c>
      <c r="J37" s="131">
        <f t="shared" si="0"/>
        <v>0</v>
      </c>
    </row>
    <row r="38" spans="1:10" ht="12.75" customHeight="1">
      <c r="A38" s="124"/>
      <c r="B38" s="125" t="s">
        <v>584</v>
      </c>
      <c r="C38" s="133" t="s">
        <v>531</v>
      </c>
      <c r="D38" s="127">
        <f>SUMIF(ÖPPEN!$E$3:$E$194,C38,ÖPPEN!$AA$3:$AA$200)</f>
        <v>0</v>
      </c>
      <c r="E38" s="128">
        <f>SUMIF(DAM!$E$13:$E$199,$C38,DAM!$N$13:$N$199)</f>
        <v>0</v>
      </c>
      <c r="F38" s="129">
        <f>SUMIF('V55'!$E$13:$E$199,$C38,'V55'!$N$13:$N$199)</f>
        <v>0</v>
      </c>
      <c r="G38" s="129">
        <f>SUMIF('V65'!$E$13:$E$188,$C38,'V65'!$AB$13:$AB$199)</f>
        <v>0</v>
      </c>
      <c r="H38" s="129">
        <f>SUMIF(LAG!$B$3:$B$201,$C38,LAG!J$3:$J$201)</f>
        <v>0</v>
      </c>
      <c r="I38" s="130">
        <f>SUMIF(LAG!$B$3:$B$201,$C38,LAG!K$3:$K$201)</f>
        <v>0</v>
      </c>
      <c r="J38" s="131">
        <f t="shared" si="0"/>
        <v>0</v>
      </c>
    </row>
    <row r="39" spans="1:10" ht="12.75" customHeight="1">
      <c r="A39" s="124"/>
      <c r="B39" s="125" t="s">
        <v>585</v>
      </c>
      <c r="C39" s="133" t="s">
        <v>538</v>
      </c>
      <c r="D39" s="127">
        <f>SUMIF(ÖPPEN!$E$3:$E$194,C39,ÖPPEN!$AA$3:$AA$200)</f>
        <v>0</v>
      </c>
      <c r="E39" s="128">
        <f>SUMIF(DAM!$E$13:$E$199,$C39,DAM!$N$13:$N$199)</f>
        <v>0</v>
      </c>
      <c r="F39" s="129">
        <f>SUMIF('V55'!$E$13:$E$199,$C39,'V55'!$N$13:$N$199)</f>
        <v>0</v>
      </c>
      <c r="G39" s="129">
        <f>SUMIF('V65'!$E$13:$E$188,$C39,'V65'!$AB$13:$AB$199)</f>
        <v>0</v>
      </c>
      <c r="H39" s="129">
        <f>SUMIF(LAG!$B$3:$B$201,$C39,LAG!J$3:$J$201)</f>
        <v>0</v>
      </c>
      <c r="I39" s="130">
        <f>SUMIF(LAG!$B$3:$B$201,$C39,LAG!K$3:$K$201)</f>
        <v>0</v>
      </c>
      <c r="J39" s="131">
        <f t="shared" si="0"/>
        <v>0</v>
      </c>
    </row>
    <row r="40" spans="1:10" ht="12.75" customHeight="1">
      <c r="A40" s="124"/>
      <c r="B40" s="125"/>
      <c r="C40" s="133"/>
      <c r="D40" s="127">
        <f>SUMIF(ÖPPEN!$E$3:$E$194,C40,ÖPPEN!$AA$3:$AA$200)</f>
        <v>0</v>
      </c>
      <c r="E40" s="128">
        <f>SUMIF(DAM!$E$13:$E$199,$C40,DAM!$N$13:$N$199)</f>
        <v>0</v>
      </c>
      <c r="F40" s="129">
        <f>SUMIF('V55'!$E$13:$E$199,$C40,'V55'!$N$13:$N$199)</f>
        <v>0</v>
      </c>
      <c r="G40" s="129">
        <f>SUMIF('V65'!$E$13:$E$188,$C40,'V65'!$AB$13:$AB$199)</f>
        <v>0</v>
      </c>
      <c r="H40" s="129">
        <f>SUMIF(LAG!$B$3:$B$201,$C40,LAG!J$3:$J$201)</f>
        <v>0</v>
      </c>
      <c r="I40" s="130">
        <f>SUMIF(LAG!$B$3:$B$201,$C40,LAG!K$3:$K$201)</f>
        <v>0</v>
      </c>
      <c r="J40" s="131">
        <f t="shared" ref="J40" si="1">IF(SUM(D40:I40)=0,0,(SUM(D40:I40)))</f>
        <v>0</v>
      </c>
    </row>
    <row r="41" spans="1:10" ht="15.75" customHeight="1">
      <c r="A41" s="124"/>
      <c r="B41" s="125"/>
      <c r="C41" s="133"/>
      <c r="D41" s="127">
        <f>SUMIF(ÖPPEN!$E$3:$E$194,C41,ÖPPEN!$AA$3:$AA$200)</f>
        <v>0</v>
      </c>
      <c r="E41" s="128">
        <f>SUMIF(DAM!$E$13:$E$199,$C41,DAM!$N$13:$N$199)</f>
        <v>0</v>
      </c>
      <c r="F41" s="129">
        <f>SUMIF('V55'!$E$13:$E$199,$C41,'V55'!$N$13:$N$199)</f>
        <v>0</v>
      </c>
      <c r="G41" s="129">
        <f>SUMIF('V65'!$E$13:$E$188,$C41,'V65'!$AB$13:$AB$199)</f>
        <v>0</v>
      </c>
      <c r="H41" s="129">
        <f>SUMIF(LAG!$B$3:$B$201,$C41,LAG!J$3:$J$201)</f>
        <v>0</v>
      </c>
      <c r="I41" s="130">
        <f>SUMIF(LAG!$B$3:$B$201,$C41,LAG!K$3:$K$201)</f>
        <v>0</v>
      </c>
      <c r="J41" s="131">
        <f t="shared" ref="J41:J64" si="2">IF(SUM(D41:I41)=0,0,(SUM(D41:I41)))</f>
        <v>0</v>
      </c>
    </row>
    <row r="42" spans="1:10" ht="15.75" customHeight="1">
      <c r="A42" s="124"/>
      <c r="B42" s="125"/>
      <c r="C42" s="133"/>
      <c r="D42" s="127">
        <f>SUMIF(ÖPPEN!$E$3:$E$194,C42,ÖPPEN!$AA$3:$AA$200)</f>
        <v>0</v>
      </c>
      <c r="E42" s="128">
        <f>SUMIF(DAM!$E$13:$E$199,$C42,DAM!$N$13:$N$199)</f>
        <v>0</v>
      </c>
      <c r="F42" s="129">
        <f>SUMIF('V55'!$E$13:$E$199,$C42,'V55'!$N$13:$N$199)</f>
        <v>0</v>
      </c>
      <c r="G42" s="129">
        <f>SUMIF('V65'!$E$13:$E$188,$C42,'V65'!$AB$13:$AB$199)</f>
        <v>0</v>
      </c>
      <c r="H42" s="129">
        <f>SUMIF(LAG!$B$3:$B$201,$C42,LAG!J$3:$J$201)</f>
        <v>0</v>
      </c>
      <c r="I42" s="130">
        <f>SUMIF(LAG!$B$3:$B$201,$C42,LAG!K$3:$K$201)</f>
        <v>0</v>
      </c>
      <c r="J42" s="131">
        <f t="shared" si="2"/>
        <v>0</v>
      </c>
    </row>
    <row r="43" spans="1:10" ht="15.75" customHeight="1">
      <c r="A43" s="124"/>
      <c r="B43" s="125"/>
      <c r="C43" s="133"/>
      <c r="D43" s="127">
        <f>SUMIF(ÖPPEN!$E$3:$E$194,C43,ÖPPEN!$AA$3:$AA$200)</f>
        <v>0</v>
      </c>
      <c r="E43" s="128">
        <f>SUMIF(DAM!$E$13:$E$199,$C43,DAM!$N$13:$N$199)</f>
        <v>0</v>
      </c>
      <c r="F43" s="129">
        <f>SUMIF('V55'!$E$13:$E$199,$C43,'V55'!$N$13:$N$199)</f>
        <v>0</v>
      </c>
      <c r="G43" s="129">
        <f>SUMIF('V65'!$E$13:$E$188,$C43,'V65'!$AB$13:$AB$199)</f>
        <v>0</v>
      </c>
      <c r="H43" s="129">
        <f>SUMIF(LAG!$B$3:$B$201,$C43,LAG!J$3:$J$201)</f>
        <v>0</v>
      </c>
      <c r="I43" s="130">
        <f>SUMIF(LAG!$B$3:$B$201,$C43,LAG!K$3:$K$201)</f>
        <v>0</v>
      </c>
      <c r="J43" s="131">
        <f t="shared" si="2"/>
        <v>0</v>
      </c>
    </row>
    <row r="44" spans="1:10" ht="15.75" customHeight="1">
      <c r="A44" s="124"/>
      <c r="B44" s="125"/>
      <c r="C44" s="133"/>
      <c r="D44" s="127">
        <f>SUMIF(ÖPPEN!$E$3:$E$194,C44,ÖPPEN!$AA$3:$AA$200)</f>
        <v>0</v>
      </c>
      <c r="E44" s="128">
        <f>SUMIF(DAM!$E$13:$E$199,$C44,DAM!$N$13:$N$199)</f>
        <v>0</v>
      </c>
      <c r="F44" s="129">
        <f>SUMIF('V55'!$E$13:$E$199,$C44,'V55'!$N$13:$N$199)</f>
        <v>0</v>
      </c>
      <c r="G44" s="129">
        <f>SUMIF('V65'!$E$13:$E$188,$C44,'V65'!$AB$13:$AB$199)</f>
        <v>0</v>
      </c>
      <c r="H44" s="129">
        <f>SUMIF(LAG!$B$3:$B$201,$C44,LAG!J$3:$J$201)</f>
        <v>0</v>
      </c>
      <c r="I44" s="130">
        <f>SUMIF(LAG!$B$3:$B$201,$C44,LAG!K$3:$K$201)</f>
        <v>0</v>
      </c>
      <c r="J44" s="131">
        <f t="shared" si="2"/>
        <v>0</v>
      </c>
    </row>
    <row r="45" spans="1:10" ht="15.75" customHeight="1">
      <c r="A45" s="124"/>
      <c r="B45" s="125"/>
      <c r="C45" s="133"/>
      <c r="D45" s="127">
        <f>SUMIF(ÖPPEN!$E$3:$E$194,C45,ÖPPEN!$AA$3:$AA$200)</f>
        <v>0</v>
      </c>
      <c r="E45" s="128">
        <f>SUMIF(DAM!$E$13:$E$199,$C45,DAM!$N$13:$N$199)</f>
        <v>0</v>
      </c>
      <c r="F45" s="129">
        <f>SUMIF('V55'!$E$13:$E$199,$C45,'V55'!$N$13:$N$199)</f>
        <v>0</v>
      </c>
      <c r="G45" s="129">
        <f>SUMIF('V65'!$E$13:$E$188,$C45,'V65'!$AB$13:$AB$199)</f>
        <v>0</v>
      </c>
      <c r="H45" s="129">
        <f>SUMIF(LAG!$B$3:$B$201,$C45,LAG!J$3:$J$201)</f>
        <v>0</v>
      </c>
      <c r="I45" s="130">
        <f>SUMIF(LAG!$B$3:$B$201,$C45,LAG!K$3:$K$201)</f>
        <v>0</v>
      </c>
      <c r="J45" s="131">
        <f t="shared" si="2"/>
        <v>0</v>
      </c>
    </row>
    <row r="46" spans="1:10" ht="15.75" customHeight="1">
      <c r="A46" s="124"/>
      <c r="B46" s="125"/>
      <c r="C46" s="133"/>
      <c r="D46" s="127">
        <f>SUMIF(ÖPPEN!$E$3:$E$194,C46,ÖPPEN!$AA$3:$AA$200)</f>
        <v>0</v>
      </c>
      <c r="E46" s="128">
        <f>SUMIF(DAM!$E$13:$E$199,$C46,DAM!$N$13:$N$199)</f>
        <v>0</v>
      </c>
      <c r="F46" s="129">
        <f>SUMIF('V55'!$E$13:$E$199,$C46,'V55'!$N$13:$N$199)</f>
        <v>0</v>
      </c>
      <c r="G46" s="129">
        <f>SUMIF('V65'!$E$13:$E$188,$C46,'V65'!$AB$13:$AB$199)</f>
        <v>0</v>
      </c>
      <c r="H46" s="129">
        <f>SUMIF(LAG!$B$3:$B$201,$C46,LAG!J$3:$J$201)</f>
        <v>0</v>
      </c>
      <c r="I46" s="130">
        <f>SUMIF(LAG!$B$3:$B$201,$C46,LAG!K$3:$K$201)</f>
        <v>0</v>
      </c>
      <c r="J46" s="131">
        <f t="shared" si="2"/>
        <v>0</v>
      </c>
    </row>
    <row r="47" spans="1:10" ht="15.75" customHeight="1">
      <c r="A47" s="124"/>
      <c r="B47" s="125"/>
      <c r="C47" s="133"/>
      <c r="D47" s="127">
        <f>SUMIF(ÖPPEN!$E$3:$E$194,C47,ÖPPEN!$AA$3:$AA$200)</f>
        <v>0</v>
      </c>
      <c r="E47" s="128">
        <f>SUMIF(DAM!$E$13:$E$199,$C47,DAM!$N$13:$N$199)</f>
        <v>0</v>
      </c>
      <c r="F47" s="129">
        <f>SUMIF('V55'!$E$13:$E$199,$C47,'V55'!$N$13:$N$199)</f>
        <v>0</v>
      </c>
      <c r="G47" s="129">
        <f>SUMIF('V65'!$E$13:$E$188,$C47,'V65'!$AB$13:$AB$199)</f>
        <v>0</v>
      </c>
      <c r="H47" s="129">
        <f>SUMIF(LAG!$B$3:$B$201,$C47,LAG!J$3:$J$201)</f>
        <v>0</v>
      </c>
      <c r="I47" s="130">
        <f>SUMIF(LAG!$B$3:$B$201,$C47,LAG!K$3:$K$201)</f>
        <v>0</v>
      </c>
      <c r="J47" s="131">
        <f t="shared" si="2"/>
        <v>0</v>
      </c>
    </row>
    <row r="48" spans="1:10" ht="15.75" customHeight="1">
      <c r="A48" s="124"/>
      <c r="B48" s="125"/>
      <c r="C48" s="133"/>
      <c r="D48" s="127">
        <f>SUMIF(ÖPPEN!$E$3:$E$194,C48,ÖPPEN!$AA$3:$AA$200)</f>
        <v>0</v>
      </c>
      <c r="E48" s="128">
        <f>SUMIF(DAM!$E$13:$E$199,$C48,DAM!$N$13:$N$199)</f>
        <v>0</v>
      </c>
      <c r="F48" s="129">
        <f>SUMIF('V55'!$E$13:$E$199,$C48,'V55'!$N$13:$N$199)</f>
        <v>0</v>
      </c>
      <c r="G48" s="129">
        <f>SUMIF('V65'!$E$13:$E$188,$C48,'V65'!$AB$13:$AB$199)</f>
        <v>0</v>
      </c>
      <c r="H48" s="129">
        <f>SUMIF(LAG!$B$3:$B$201,$C48,LAG!J$3:$J$201)</f>
        <v>0</v>
      </c>
      <c r="I48" s="130">
        <f>SUMIF(LAG!$B$3:$B$201,$C48,LAG!K$3:$K$201)</f>
        <v>0</v>
      </c>
      <c r="J48" s="131">
        <f t="shared" si="2"/>
        <v>0</v>
      </c>
    </row>
    <row r="49" spans="1:10" ht="15.75" customHeight="1">
      <c r="A49" s="124"/>
      <c r="B49" s="125"/>
      <c r="C49" s="133"/>
      <c r="D49" s="127">
        <f>SUMIF(ÖPPEN!$E$3:$E$194,C49,ÖPPEN!$AA$3:$AA$200)</f>
        <v>0</v>
      </c>
      <c r="E49" s="128">
        <f>SUMIF(DAM!$E$13:$E$199,$C49,DAM!$N$13:$N$199)</f>
        <v>0</v>
      </c>
      <c r="F49" s="129">
        <f>SUMIF('V55'!$E$13:$E$199,$C49,'V55'!$N$13:$N$199)</f>
        <v>0</v>
      </c>
      <c r="G49" s="129">
        <f>SUMIF('V65'!$E$13:$E$188,$C49,'V65'!$AB$13:$AB$199)</f>
        <v>0</v>
      </c>
      <c r="H49" s="129">
        <f>SUMIF(LAG!$B$3:$B$201,$C49,LAG!J$3:$J$201)</f>
        <v>0</v>
      </c>
      <c r="I49" s="130">
        <f>SUMIF(LAG!$B$3:$B$201,$C49,LAG!K$3:$K$201)</f>
        <v>0</v>
      </c>
      <c r="J49" s="131">
        <f t="shared" si="2"/>
        <v>0</v>
      </c>
    </row>
    <row r="50" spans="1:10" ht="15.75" customHeight="1">
      <c r="A50" s="124"/>
      <c r="B50" s="125"/>
      <c r="C50" s="133"/>
      <c r="D50" s="127">
        <f>SUMIF(ÖPPEN!$E$3:$E$194,C50,ÖPPEN!$AA$3:$AA$200)</f>
        <v>0</v>
      </c>
      <c r="E50" s="128">
        <f>SUMIF(DAM!$E$13:$E$199,$C50,DAM!$N$13:$N$199)</f>
        <v>0</v>
      </c>
      <c r="F50" s="129">
        <f>SUMIF('V55'!$E$13:$E$199,$C50,'V55'!$N$13:$N$199)</f>
        <v>0</v>
      </c>
      <c r="G50" s="129">
        <f>SUMIF('V65'!$E$13:$E$188,$C50,'V65'!$AB$13:$AB$199)</f>
        <v>0</v>
      </c>
      <c r="H50" s="129">
        <f>SUMIF(LAG!$B$3:$B$201,$C50,LAG!J$3:$J$201)</f>
        <v>0</v>
      </c>
      <c r="I50" s="130">
        <f>SUMIF(LAG!$B$3:$B$201,$C50,LAG!K$3:$K$201)</f>
        <v>0</v>
      </c>
      <c r="J50" s="131">
        <f t="shared" si="2"/>
        <v>0</v>
      </c>
    </row>
    <row r="51" spans="1:10" ht="15.75" customHeight="1">
      <c r="A51" s="124"/>
      <c r="B51" s="125"/>
      <c r="C51" s="133"/>
      <c r="D51" s="127">
        <f>SUMIF(ÖPPEN!$E$3:$E$194,C51,ÖPPEN!$AA$3:$AA$200)</f>
        <v>0</v>
      </c>
      <c r="E51" s="128">
        <f>SUMIF(DAM!$E$13:$E$199,$C51,DAM!$N$13:$N$199)</f>
        <v>0</v>
      </c>
      <c r="F51" s="129">
        <f>SUMIF('V55'!$E$13:$E$199,$C51,'V55'!$N$13:$N$199)</f>
        <v>0</v>
      </c>
      <c r="G51" s="129">
        <f>SUMIF('V65'!$E$13:$E$188,$C51,'V65'!$AB$13:$AB$199)</f>
        <v>0</v>
      </c>
      <c r="H51" s="129">
        <f>SUMIF(LAG!$B$3:$B$201,$C51,LAG!J$3:$J$201)</f>
        <v>0</v>
      </c>
      <c r="I51" s="130">
        <f>SUMIF(LAG!$B$3:$B$201,$C51,LAG!K$3:$K$201)</f>
        <v>0</v>
      </c>
      <c r="J51" s="131">
        <f t="shared" si="2"/>
        <v>0</v>
      </c>
    </row>
    <row r="52" spans="1:10" ht="15.75" customHeight="1">
      <c r="A52" s="124"/>
      <c r="B52" s="125"/>
      <c r="C52" s="133"/>
      <c r="D52" s="127">
        <f>SUMIF(ÖPPEN!$E$3:$E$194,C52,ÖPPEN!$AA$3:$AA$200)</f>
        <v>0</v>
      </c>
      <c r="E52" s="128">
        <f>SUMIF(DAM!$E$13:$E$199,$C52,DAM!$N$13:$N$199)</f>
        <v>0</v>
      </c>
      <c r="F52" s="129">
        <f>SUMIF('V55'!$E$13:$E$199,$C52,'V55'!$N$13:$N$199)</f>
        <v>0</v>
      </c>
      <c r="G52" s="129">
        <f>SUMIF('V65'!$E$13:$E$188,$C52,'V65'!$AB$13:$AB$199)</f>
        <v>0</v>
      </c>
      <c r="H52" s="129">
        <f>SUMIF(LAG!$B$3:$B$201,$C52,LAG!J$3:$J$201)</f>
        <v>0</v>
      </c>
      <c r="I52" s="130">
        <f>SUMIF(LAG!$B$3:$B$201,$C52,LAG!K$3:$K$201)</f>
        <v>0</v>
      </c>
      <c r="J52" s="131">
        <f t="shared" si="2"/>
        <v>0</v>
      </c>
    </row>
    <row r="53" spans="1:10" ht="15.75" customHeight="1">
      <c r="A53" s="124"/>
      <c r="B53" s="125"/>
      <c r="C53" s="133"/>
      <c r="D53" s="127">
        <f>SUMIF(ÖPPEN!$E$3:$E$194,C53,ÖPPEN!$AA$3:$AA$200)</f>
        <v>0</v>
      </c>
      <c r="E53" s="128">
        <f>SUMIF(DAM!$E$13:$E$199,$C53,DAM!$N$13:$N$199)</f>
        <v>0</v>
      </c>
      <c r="F53" s="129">
        <f>SUMIF('V55'!$E$13:$E$199,$C53,'V55'!$N$13:$N$199)</f>
        <v>0</v>
      </c>
      <c r="G53" s="129">
        <f>SUMIF('V65'!$E$13:$E$188,$C53,'V65'!$AB$13:$AB$199)</f>
        <v>0</v>
      </c>
      <c r="H53" s="129">
        <f>SUMIF(LAG!$B$3:$B$201,$C53,LAG!J$3:$J$201)</f>
        <v>0</v>
      </c>
      <c r="I53" s="130">
        <f>SUMIF(LAG!$B$3:$B$201,$C53,LAG!K$3:$K$201)</f>
        <v>0</v>
      </c>
      <c r="J53" s="131">
        <f t="shared" si="2"/>
        <v>0</v>
      </c>
    </row>
    <row r="54" spans="1:10" ht="15.75" customHeight="1">
      <c r="A54" s="124"/>
      <c r="B54" s="125"/>
      <c r="C54" s="133"/>
      <c r="D54" s="127">
        <f>SUMIF(ÖPPEN!$E$3:$E$194,C54,ÖPPEN!$AA$3:$AA$200)</f>
        <v>0</v>
      </c>
      <c r="E54" s="128">
        <f>SUMIF(DAM!$E$13:$E$199,$C54,DAM!$N$13:$N$199)</f>
        <v>0</v>
      </c>
      <c r="F54" s="129">
        <f>SUMIF('V55'!$E$13:$E$199,$C54,'V55'!$N$13:$N$199)</f>
        <v>0</v>
      </c>
      <c r="G54" s="129">
        <f>SUMIF('V65'!$E$13:$E$188,$C54,'V65'!$AB$13:$AB$199)</f>
        <v>0</v>
      </c>
      <c r="H54" s="129">
        <f>SUMIF(LAG!$B$3:$B$201,$C54,LAG!J$3:$J$201)</f>
        <v>0</v>
      </c>
      <c r="I54" s="130">
        <f>SUMIF(LAG!$B$3:$B$201,$C54,LAG!K$3:$K$201)</f>
        <v>0</v>
      </c>
      <c r="J54" s="131">
        <f t="shared" si="2"/>
        <v>0</v>
      </c>
    </row>
    <row r="55" spans="1:10" ht="15.75" customHeight="1">
      <c r="A55" s="124"/>
      <c r="B55" s="125"/>
      <c r="C55" s="133"/>
      <c r="D55" s="127">
        <f>SUMIF(ÖPPEN!$E$3:$E$194,C55,ÖPPEN!$AA$3:$AA$200)</f>
        <v>0</v>
      </c>
      <c r="E55" s="128">
        <f>SUMIF(DAM!$E$13:$E$199,$C55,DAM!$N$13:$N$199)</f>
        <v>0</v>
      </c>
      <c r="F55" s="129">
        <f>SUMIF('V55'!$E$13:$E$199,$C55,'V55'!$N$13:$N$199)</f>
        <v>0</v>
      </c>
      <c r="G55" s="129">
        <f>SUMIF('V65'!$E$13:$E$188,$C55,'V65'!$AB$13:$AB$199)</f>
        <v>0</v>
      </c>
      <c r="H55" s="129">
        <f>SUMIF(LAG!$B$3:$B$201,$C55,LAG!J$3:$J$201)</f>
        <v>0</v>
      </c>
      <c r="I55" s="130">
        <f>SUMIF(LAG!$B$3:$B$201,$C55,LAG!K$3:$K$201)</f>
        <v>0</v>
      </c>
      <c r="J55" s="131">
        <f t="shared" si="2"/>
        <v>0</v>
      </c>
    </row>
    <row r="56" spans="1:10" ht="15.75" customHeight="1">
      <c r="A56" s="124"/>
      <c r="B56" s="125"/>
      <c r="C56" s="133"/>
      <c r="D56" s="127">
        <f>SUMIF(ÖPPEN!$E$3:$E$194,C56,ÖPPEN!$AA$3:$AA$200)</f>
        <v>0</v>
      </c>
      <c r="E56" s="128">
        <f>SUMIF(DAM!$E$13:$E$199,$C56,DAM!$N$13:$N$199)</f>
        <v>0</v>
      </c>
      <c r="F56" s="129">
        <f>SUMIF('V55'!$E$13:$E$199,$C56,'V55'!$N$13:$N$199)</f>
        <v>0</v>
      </c>
      <c r="G56" s="129">
        <f>SUMIF('V65'!$E$13:$E$188,$C56,'V65'!$AB$13:$AB$199)</f>
        <v>0</v>
      </c>
      <c r="H56" s="129">
        <f>SUMIF(LAG!$B$3:$B$201,$C56,LAG!J$3:$J$201)</f>
        <v>0</v>
      </c>
      <c r="I56" s="130">
        <f>SUMIF(LAG!$B$3:$B$201,$C56,LAG!K$3:$K$201)</f>
        <v>0</v>
      </c>
      <c r="J56" s="131">
        <f t="shared" si="2"/>
        <v>0</v>
      </c>
    </row>
    <row r="57" spans="1:10" ht="15.75" customHeight="1">
      <c r="A57" s="124"/>
      <c r="B57" s="125"/>
      <c r="C57" s="133"/>
      <c r="D57" s="127">
        <f>SUMIF(ÖPPEN!$E$3:$E$194,C57,ÖPPEN!$AA$3:$AA$200)</f>
        <v>0</v>
      </c>
      <c r="E57" s="128">
        <f>SUMIF(DAM!$E$13:$E$199,$C57,DAM!$N$13:$N$199)</f>
        <v>0</v>
      </c>
      <c r="F57" s="129">
        <f>SUMIF('V55'!$E$13:$E$199,$C57,'V55'!$N$13:$N$199)</f>
        <v>0</v>
      </c>
      <c r="G57" s="129">
        <f>SUMIF('V65'!$E$13:$E$188,$C57,'V65'!$AB$13:$AB$199)</f>
        <v>0</v>
      </c>
      <c r="H57" s="129">
        <f>SUMIF(LAG!$B$3:$B$201,$C57,LAG!J$3:$J$201)</f>
        <v>0</v>
      </c>
      <c r="I57" s="130">
        <f>SUMIF(LAG!$B$3:$B$201,$C57,LAG!K$3:$K$201)</f>
        <v>0</v>
      </c>
      <c r="J57" s="131">
        <f t="shared" si="2"/>
        <v>0</v>
      </c>
    </row>
    <row r="58" spans="1:10" ht="15.75" customHeight="1">
      <c r="A58" s="124"/>
      <c r="B58" s="125"/>
      <c r="C58" s="133"/>
      <c r="D58" s="127">
        <f>SUMIF(ÖPPEN!$E$3:$E$194,C58,ÖPPEN!$AA$3:$AA$200)</f>
        <v>0</v>
      </c>
      <c r="E58" s="128">
        <f>SUMIF(DAM!$E$13:$E$199,$C58,DAM!$N$13:$N$199)</f>
        <v>0</v>
      </c>
      <c r="F58" s="129">
        <f>SUMIF('V55'!$E$13:$E$199,$C58,'V55'!$N$13:$N$199)</f>
        <v>0</v>
      </c>
      <c r="G58" s="129">
        <f>SUMIF('V65'!$E$13:$E$188,$C58,'V65'!$AB$13:$AB$199)</f>
        <v>0</v>
      </c>
      <c r="H58" s="129">
        <f>SUMIF(LAG!$B$3:$B$201,$C58,LAG!J$3:$J$201)</f>
        <v>0</v>
      </c>
      <c r="I58" s="130">
        <f>SUMIF(LAG!$B$3:$B$201,$C58,LAG!K$3:$K$201)</f>
        <v>0</v>
      </c>
      <c r="J58" s="131">
        <f t="shared" si="2"/>
        <v>0</v>
      </c>
    </row>
    <row r="59" spans="1:10" ht="15.75" customHeight="1">
      <c r="A59" s="124"/>
      <c r="B59" s="125"/>
      <c r="C59" s="133"/>
      <c r="D59" s="127">
        <f>SUMIF(ÖPPEN!$E$3:$E$194,C59,ÖPPEN!$AA$3:$AA$200)</f>
        <v>0</v>
      </c>
      <c r="E59" s="128">
        <f>SUMIF(DAM!$E$13:$E$199,$C59,DAM!$N$13:$N$199)</f>
        <v>0</v>
      </c>
      <c r="F59" s="129">
        <f>SUMIF('V55'!$E$13:$E$199,$C59,'V55'!$N$13:$N$199)</f>
        <v>0</v>
      </c>
      <c r="G59" s="129">
        <f>SUMIF('V65'!$E$13:$E$188,$C59,'V65'!$AB$13:$AB$199)</f>
        <v>0</v>
      </c>
      <c r="H59" s="129">
        <f>SUMIF(LAG!$B$3:$B$201,$C59,LAG!J$3:$J$201)</f>
        <v>0</v>
      </c>
      <c r="I59" s="130">
        <f>SUMIF(LAG!$B$3:$B$201,$C59,LAG!K$3:$K$201)</f>
        <v>0</v>
      </c>
      <c r="J59" s="131">
        <f t="shared" si="2"/>
        <v>0</v>
      </c>
    </row>
    <row r="60" spans="1:10" ht="15.75" customHeight="1">
      <c r="A60" s="124"/>
      <c r="B60" s="125"/>
      <c r="C60" s="133"/>
      <c r="D60" s="127">
        <f>SUMIF(ÖPPEN!$E$3:$E$194,C60,ÖPPEN!$AA$3:$AA$200)</f>
        <v>0</v>
      </c>
      <c r="E60" s="128">
        <f>SUMIF(DAM!$E$13:$E$199,$C60,DAM!$N$13:$N$199)</f>
        <v>0</v>
      </c>
      <c r="F60" s="129">
        <f>SUMIF('V55'!$E$13:$E$199,$C60,'V55'!$N$13:$N$199)</f>
        <v>0</v>
      </c>
      <c r="G60" s="129">
        <f>SUMIF('V65'!$E$13:$E$188,$C60,'V65'!$AB$13:$AB$199)</f>
        <v>0</v>
      </c>
      <c r="H60" s="129">
        <f>SUMIF(LAG!$B$3:$B$201,$C60,LAG!J$3:$J$201)</f>
        <v>0</v>
      </c>
      <c r="I60" s="130">
        <f>SUMIF(LAG!$B$3:$B$201,$C60,LAG!K$3:$K$201)</f>
        <v>0</v>
      </c>
      <c r="J60" s="131">
        <f t="shared" si="2"/>
        <v>0</v>
      </c>
    </row>
    <row r="61" spans="1:10" ht="15.75" customHeight="1">
      <c r="A61" s="124"/>
      <c r="B61" s="125"/>
      <c r="C61" s="133"/>
      <c r="D61" s="127">
        <f>SUMIF(ÖPPEN!$E$3:$E$194,C61,ÖPPEN!$AA$3:$AA$200)</f>
        <v>0</v>
      </c>
      <c r="E61" s="128">
        <f>SUMIF(DAM!$E$13:$E$199,$C61,DAM!$N$13:$N$199)</f>
        <v>0</v>
      </c>
      <c r="F61" s="129">
        <f>SUMIF('V55'!$E$13:$E$199,$C61,'V55'!$N$13:$N$199)</f>
        <v>0</v>
      </c>
      <c r="G61" s="129">
        <f>SUMIF('V65'!$E$13:$E$188,$C61,'V65'!$AB$13:$AB$199)</f>
        <v>0</v>
      </c>
      <c r="H61" s="129">
        <f>SUMIF(LAG!$B$3:$B$201,$C61,LAG!J$3:$J$201)</f>
        <v>0</v>
      </c>
      <c r="I61" s="130">
        <f>SUMIF(LAG!$B$3:$B$201,$C61,LAG!K$3:$K$201)</f>
        <v>0</v>
      </c>
      <c r="J61" s="131">
        <f t="shared" si="2"/>
        <v>0</v>
      </c>
    </row>
    <row r="62" spans="1:10" ht="15.75" customHeight="1">
      <c r="A62" s="124"/>
      <c r="B62" s="125"/>
      <c r="C62" s="133"/>
      <c r="D62" s="127">
        <f>SUMIF(ÖPPEN!$E$3:$E$194,C62,ÖPPEN!$AA$3:$AA$200)</f>
        <v>0</v>
      </c>
      <c r="E62" s="128">
        <f>SUMIF(DAM!$E$13:$E$199,$C62,DAM!$N$13:$N$199)</f>
        <v>0</v>
      </c>
      <c r="F62" s="129">
        <f>SUMIF('V55'!$E$13:$E$199,$C62,'V55'!$N$13:$N$199)</f>
        <v>0</v>
      </c>
      <c r="G62" s="129">
        <f>SUMIF('V65'!$E$13:$E$188,$C62,'V65'!$AB$13:$AB$199)</f>
        <v>0</v>
      </c>
      <c r="H62" s="129">
        <f>SUMIF(LAG!$B$3:$B$201,$C62,LAG!J$3:$J$201)</f>
        <v>0</v>
      </c>
      <c r="I62" s="130">
        <f>SUMIF(LAG!$B$3:$B$201,$C62,LAG!K$3:$K$201)</f>
        <v>0</v>
      </c>
      <c r="J62" s="131">
        <f t="shared" si="2"/>
        <v>0</v>
      </c>
    </row>
    <row r="63" spans="1:10" ht="15.75" customHeight="1">
      <c r="A63" s="124"/>
      <c r="B63" s="125"/>
      <c r="C63" s="133"/>
      <c r="D63" s="127">
        <f>SUMIF(ÖPPEN!$E$3:$E$194,C63,ÖPPEN!$AA$3:$AA$200)</f>
        <v>0</v>
      </c>
      <c r="E63" s="128">
        <f>SUMIF(DAM!$E$13:$E$199,$C63,DAM!$N$13:$N$199)</f>
        <v>0</v>
      </c>
      <c r="F63" s="129">
        <f>SUMIF('V55'!$E$13:$E$199,$C63,'V55'!$N$13:$N$199)</f>
        <v>0</v>
      </c>
      <c r="G63" s="129">
        <f>SUMIF('V65'!$E$13:$E$188,$C63,'V65'!$AB$13:$AB$199)</f>
        <v>0</v>
      </c>
      <c r="H63" s="129">
        <f>SUMIF(LAG!$B$3:$B$201,$C63,LAG!J$3:$J$201)</f>
        <v>0</v>
      </c>
      <c r="I63" s="130">
        <f>SUMIF(LAG!$B$3:$B$201,$C63,LAG!K$3:$K$201)</f>
        <v>0</v>
      </c>
      <c r="J63" s="131">
        <f t="shared" si="2"/>
        <v>0</v>
      </c>
    </row>
    <row r="64" spans="1:10" ht="15.75" customHeight="1">
      <c r="A64" s="124"/>
      <c r="B64" s="125"/>
      <c r="C64" s="133"/>
      <c r="D64" s="127">
        <f>SUMIF(ÖPPEN!$E$3:$E$194,C64,ÖPPEN!$AA$3:$AA$200)</f>
        <v>0</v>
      </c>
      <c r="E64" s="128">
        <f>SUMIF(DAM!$E$13:$E$199,$C64,DAM!$N$13:$N$199)</f>
        <v>0</v>
      </c>
      <c r="F64" s="129">
        <f>SUMIF('V55'!$E$13:$E$199,$C64,'V55'!$N$13:$N$199)</f>
        <v>0</v>
      </c>
      <c r="G64" s="129">
        <f>SUMIF('V65'!$E$13:$E$188,$C64,'V65'!$AB$13:$AB$199)</f>
        <v>0</v>
      </c>
      <c r="H64" s="129">
        <f>SUMIF(LAG!$B$3:$B$201,$C64,LAG!J$3:$J$201)</f>
        <v>0</v>
      </c>
      <c r="I64" s="130">
        <f>SUMIF(LAG!$B$3:$B$201,$C64,LAG!K$3:$K$201)</f>
        <v>0</v>
      </c>
      <c r="J64" s="131">
        <f t="shared" si="2"/>
        <v>0</v>
      </c>
    </row>
    <row r="65" spans="1:10" ht="15.75" customHeight="1">
      <c r="A65" s="124"/>
      <c r="B65" s="125"/>
      <c r="C65" s="133"/>
      <c r="D65" s="127">
        <f>SUMIF(ÖPPEN!$E$3:$E$194,C65,ÖPPEN!$AA$3:$AA$200)</f>
        <v>0</v>
      </c>
      <c r="E65" s="128">
        <f>SUMIF(DAM!$E$13:$E$199,$C65,DAM!$N$13:$N$199)</f>
        <v>0</v>
      </c>
      <c r="F65" s="129">
        <f>SUMIF('V55'!$E$13:$E$199,$C65,'V55'!$N$13:$N$199)</f>
        <v>0</v>
      </c>
      <c r="G65" s="129">
        <f>SUMIF('V65'!$E$13:$E$188,$C65,'V65'!$AB$13:$AB$199)</f>
        <v>0</v>
      </c>
      <c r="H65" s="129">
        <f>SUMIF(LAG!$B$3:$B$201,$C65,LAG!J$3:$J$201)</f>
        <v>0</v>
      </c>
      <c r="I65" s="130">
        <f>SUMIF(LAG!$B$3:$B$201,$C65,LAG!K$3:$K$201)</f>
        <v>0</v>
      </c>
      <c r="J65" s="131">
        <f t="shared" ref="J65:J96" si="3">IF(SUM(D65:I65)=0,0,(SUM(D65:I65)))</f>
        <v>0</v>
      </c>
    </row>
    <row r="66" spans="1:10" ht="15.75" customHeight="1">
      <c r="A66" s="124"/>
      <c r="B66" s="125"/>
      <c r="C66" s="133"/>
      <c r="D66" s="127">
        <f>SUMIF(ÖPPEN!$E$3:$E$194,C66,ÖPPEN!$AA$3:$AA$200)</f>
        <v>0</v>
      </c>
      <c r="E66" s="128">
        <f>SUMIF(DAM!$E$13:$E$199,$C66,DAM!$N$13:$N$199)</f>
        <v>0</v>
      </c>
      <c r="F66" s="129">
        <f>SUMIF('V55'!$E$13:$E$199,$C66,'V55'!$N$13:$N$199)</f>
        <v>0</v>
      </c>
      <c r="G66" s="129">
        <f>SUMIF('V65'!$E$13:$E$188,$C66,'V65'!$AB$13:$AB$199)</f>
        <v>0</v>
      </c>
      <c r="H66" s="129">
        <f>SUMIF(LAG!$B$3:$B$201,$C66,LAG!J$3:$J$201)</f>
        <v>0</v>
      </c>
      <c r="I66" s="130">
        <f>SUMIF(LAG!$B$3:$B$201,$C66,LAG!K$3:$K$201)</f>
        <v>0</v>
      </c>
      <c r="J66" s="131">
        <f t="shared" si="3"/>
        <v>0</v>
      </c>
    </row>
    <row r="67" spans="1:10" ht="15.75" customHeight="1">
      <c r="A67" s="124"/>
      <c r="B67" s="125"/>
      <c r="C67" s="133"/>
      <c r="D67" s="127">
        <f>SUMIF(ÖPPEN!$E$3:$E$194,C67,ÖPPEN!$AA$3:$AA$200)</f>
        <v>0</v>
      </c>
      <c r="E67" s="128">
        <f>SUMIF(DAM!$E$13:$E$199,$C67,DAM!$N$13:$N$199)</f>
        <v>0</v>
      </c>
      <c r="F67" s="129">
        <f>SUMIF('V55'!$E$13:$E$199,$C67,'V55'!$N$13:$N$199)</f>
        <v>0</v>
      </c>
      <c r="G67" s="129">
        <f>SUMIF('V65'!$E$13:$E$188,$C67,'V65'!$AB$13:$AB$199)</f>
        <v>0</v>
      </c>
      <c r="H67" s="129">
        <f>SUMIF(LAG!$B$3:$B$201,$C67,LAG!J$3:$J$201)</f>
        <v>0</v>
      </c>
      <c r="I67" s="130">
        <f>SUMIF(LAG!$B$3:$B$201,$C67,LAG!K$3:$K$201)</f>
        <v>0</v>
      </c>
      <c r="J67" s="131">
        <f t="shared" si="3"/>
        <v>0</v>
      </c>
    </row>
    <row r="68" spans="1:10" ht="15.75" customHeight="1">
      <c r="A68" s="124"/>
      <c r="B68" s="125"/>
      <c r="C68" s="133"/>
      <c r="D68" s="127">
        <f>SUMIF(ÖPPEN!$E$3:$E$194,C68,ÖPPEN!$AA$3:$AA$200)</f>
        <v>0</v>
      </c>
      <c r="E68" s="128">
        <f>SUMIF(DAM!$E$13:$E$199,$C68,DAM!$N$13:$N$199)</f>
        <v>0</v>
      </c>
      <c r="F68" s="129">
        <f>SUMIF('V55'!$E$13:$E$199,$C68,'V55'!$N$13:$N$199)</f>
        <v>0</v>
      </c>
      <c r="G68" s="129">
        <f>SUMIF('V65'!$E$13:$E$188,$C68,'V65'!$AB$13:$AB$199)</f>
        <v>0</v>
      </c>
      <c r="H68" s="129">
        <f>SUMIF(LAG!$B$3:$B$201,$C68,LAG!J$3:$J$201)</f>
        <v>0</v>
      </c>
      <c r="I68" s="130">
        <f>SUMIF(LAG!$B$3:$B$201,$C68,LAG!K$3:$K$201)</f>
        <v>0</v>
      </c>
      <c r="J68" s="131">
        <f t="shared" si="3"/>
        <v>0</v>
      </c>
    </row>
    <row r="69" spans="1:10" ht="15.75" customHeight="1">
      <c r="A69" s="124"/>
      <c r="B69" s="125"/>
      <c r="C69" s="133"/>
      <c r="D69" s="127">
        <f>SUMIF(ÖPPEN!$E$3:$E$194,C69,ÖPPEN!$AA$3:$AA$200)</f>
        <v>0</v>
      </c>
      <c r="E69" s="128">
        <f>SUMIF(DAM!$E$13:$E$199,$C69,DAM!$N$13:$N$199)</f>
        <v>0</v>
      </c>
      <c r="F69" s="129">
        <f>SUMIF('V55'!$E$13:$E$199,$C69,'V55'!$N$13:$N$199)</f>
        <v>0</v>
      </c>
      <c r="G69" s="129">
        <f>SUMIF('V65'!$E$13:$E$188,$C69,'V65'!$AB$13:$AB$199)</f>
        <v>0</v>
      </c>
      <c r="H69" s="129">
        <f>SUMIF(LAG!$B$3:$B$201,$C69,LAG!J$3:$J$201)</f>
        <v>0</v>
      </c>
      <c r="I69" s="130">
        <f>SUMIF(LAG!$B$3:$B$201,$C69,LAG!K$3:$K$201)</f>
        <v>0</v>
      </c>
      <c r="J69" s="131">
        <f t="shared" si="3"/>
        <v>0</v>
      </c>
    </row>
    <row r="70" spans="1:10" ht="15.75" customHeight="1">
      <c r="A70" s="124"/>
      <c r="B70" s="125"/>
      <c r="C70" s="133"/>
      <c r="D70" s="127">
        <f>SUMIF(ÖPPEN!$E$3:$E$194,C70,ÖPPEN!$AA$3:$AA$200)</f>
        <v>0</v>
      </c>
      <c r="E70" s="128">
        <f>SUMIF(DAM!$E$13:$E$199,$C70,DAM!$N$13:$N$199)</f>
        <v>0</v>
      </c>
      <c r="F70" s="129">
        <f>SUMIF('V55'!$E$13:$E$199,$C70,'V55'!$N$13:$N$199)</f>
        <v>0</v>
      </c>
      <c r="G70" s="129">
        <f>SUMIF('V65'!$E$13:$E$188,$C70,'V65'!$AB$13:$AB$199)</f>
        <v>0</v>
      </c>
      <c r="H70" s="129">
        <f>SUMIF(LAG!$B$3:$B$201,$C70,LAG!J$3:$J$201)</f>
        <v>0</v>
      </c>
      <c r="I70" s="130">
        <f>SUMIF(LAG!$B$3:$B$201,$C70,LAG!K$3:$K$201)</f>
        <v>0</v>
      </c>
      <c r="J70" s="131">
        <f t="shared" si="3"/>
        <v>0</v>
      </c>
    </row>
    <row r="71" spans="1:10" ht="15.75" customHeight="1">
      <c r="A71" s="124"/>
      <c r="B71" s="125"/>
      <c r="C71" s="133"/>
      <c r="D71" s="127">
        <f>SUMIF(ÖPPEN!$E$3:$E$194,C71,ÖPPEN!$AA$3:$AA$200)</f>
        <v>0</v>
      </c>
      <c r="E71" s="128">
        <f>SUMIF(DAM!$E$13:$E$199,$C71,DAM!$N$13:$N$199)</f>
        <v>0</v>
      </c>
      <c r="F71" s="129">
        <f>SUMIF('V55'!$E$13:$E$199,$C71,'V55'!$N$13:$N$199)</f>
        <v>0</v>
      </c>
      <c r="G71" s="129">
        <f>SUMIF('V65'!$E$13:$E$188,$C71,'V65'!$AB$13:$AB$199)</f>
        <v>0</v>
      </c>
      <c r="H71" s="129">
        <f>SUMIF(LAG!$B$3:$B$201,$C71,LAG!J$3:$J$201)</f>
        <v>0</v>
      </c>
      <c r="I71" s="130">
        <f>SUMIF(LAG!$B$3:$B$201,$C71,LAG!K$3:$K$201)</f>
        <v>0</v>
      </c>
      <c r="J71" s="131">
        <f t="shared" si="3"/>
        <v>0</v>
      </c>
    </row>
    <row r="72" spans="1:10" ht="15.75" customHeight="1">
      <c r="A72" s="124"/>
      <c r="B72" s="125"/>
      <c r="C72" s="133"/>
      <c r="D72" s="127">
        <f>SUMIF(ÖPPEN!$E$3:$E$194,C72,ÖPPEN!$AA$3:$AA$200)</f>
        <v>0</v>
      </c>
      <c r="E72" s="128">
        <f>SUMIF(DAM!$E$13:$E$199,$C72,DAM!$N$13:$N$199)</f>
        <v>0</v>
      </c>
      <c r="F72" s="129">
        <f>SUMIF('V55'!$E$13:$E$199,$C72,'V55'!$N$13:$N$199)</f>
        <v>0</v>
      </c>
      <c r="G72" s="129">
        <f>SUMIF('V65'!$E$13:$E$188,$C72,'V65'!$AB$13:$AB$199)</f>
        <v>0</v>
      </c>
      <c r="H72" s="129">
        <f>SUMIF(LAG!$B$3:$B$201,$C72,LAG!J$3:$J$201)</f>
        <v>0</v>
      </c>
      <c r="I72" s="130">
        <f>SUMIF(LAG!$B$3:$B$201,$C72,LAG!K$3:$K$201)</f>
        <v>0</v>
      </c>
      <c r="J72" s="131">
        <f t="shared" si="3"/>
        <v>0</v>
      </c>
    </row>
    <row r="73" spans="1:10" ht="15.75" customHeight="1">
      <c r="A73" s="124"/>
      <c r="B73" s="125"/>
      <c r="C73" s="133"/>
      <c r="D73" s="127">
        <f>SUMIF(ÖPPEN!$E$3:$E$194,C73,ÖPPEN!$AA$3:$AA$200)</f>
        <v>0</v>
      </c>
      <c r="E73" s="128">
        <f>SUMIF(DAM!$E$13:$E$199,$C73,DAM!$N$13:$N$199)</f>
        <v>0</v>
      </c>
      <c r="F73" s="129">
        <f>SUMIF('V55'!$E$13:$E$199,$C73,'V55'!$N$13:$N$199)</f>
        <v>0</v>
      </c>
      <c r="G73" s="129">
        <f>SUMIF('V65'!$E$13:$E$188,$C73,'V65'!$AB$13:$AB$199)</f>
        <v>0</v>
      </c>
      <c r="H73" s="129">
        <f>SUMIF(LAG!$B$3:$B$201,$C73,LAG!J$3:$J$201)</f>
        <v>0</v>
      </c>
      <c r="I73" s="130">
        <f>SUMIF(LAG!$B$3:$B$201,$C73,LAG!K$3:$K$201)</f>
        <v>0</v>
      </c>
      <c r="J73" s="131">
        <f t="shared" si="3"/>
        <v>0</v>
      </c>
    </row>
    <row r="74" spans="1:10" ht="15.75" customHeight="1">
      <c r="A74" s="124"/>
      <c r="B74" s="125"/>
      <c r="C74" s="133"/>
      <c r="D74" s="127">
        <f>SUMIF(ÖPPEN!$E$3:$E$194,C74,ÖPPEN!$AA$3:$AA$200)</f>
        <v>0</v>
      </c>
      <c r="E74" s="128">
        <f>SUMIF(DAM!$E$13:$E$199,$C74,DAM!$N$13:$N$199)</f>
        <v>0</v>
      </c>
      <c r="F74" s="129">
        <f>SUMIF('V55'!$E$13:$E$199,$C74,'V55'!$N$13:$N$199)</f>
        <v>0</v>
      </c>
      <c r="G74" s="129">
        <f>SUMIF('V65'!$E$13:$E$188,$C74,'V65'!$AB$13:$AB$199)</f>
        <v>0</v>
      </c>
      <c r="H74" s="129">
        <f>SUMIF(LAG!$B$3:$B$201,$C74,LAG!J$3:$J$201)</f>
        <v>0</v>
      </c>
      <c r="I74" s="130">
        <f>SUMIF(LAG!$B$3:$B$201,$C74,LAG!K$3:$K$201)</f>
        <v>0</v>
      </c>
      <c r="J74" s="131">
        <f t="shared" si="3"/>
        <v>0</v>
      </c>
    </row>
    <row r="75" spans="1:10" ht="15.75" customHeight="1">
      <c r="A75" s="124"/>
      <c r="B75" s="125"/>
      <c r="C75" s="133"/>
      <c r="D75" s="127">
        <f>SUMIF(ÖPPEN!$E$3:$E$194,C75,ÖPPEN!$AA$3:$AA$200)</f>
        <v>0</v>
      </c>
      <c r="E75" s="128">
        <f>SUMIF(DAM!$E$13:$E$199,$C75,DAM!$N$13:$N$199)</f>
        <v>0</v>
      </c>
      <c r="F75" s="129">
        <f>SUMIF('V55'!$E$13:$E$199,$C75,'V55'!$N$13:$N$199)</f>
        <v>0</v>
      </c>
      <c r="G75" s="129">
        <f>SUMIF('V65'!$E$13:$E$188,$C75,'V65'!$AB$13:$AB$199)</f>
        <v>0</v>
      </c>
      <c r="H75" s="129">
        <f>SUMIF(LAG!$B$3:$B$201,$C75,LAG!J$3:$J$201)</f>
        <v>0</v>
      </c>
      <c r="I75" s="130">
        <f>SUMIF(LAG!$B$3:$B$201,$C75,LAG!K$3:$K$201)</f>
        <v>0</v>
      </c>
      <c r="J75" s="131">
        <f t="shared" si="3"/>
        <v>0</v>
      </c>
    </row>
    <row r="76" spans="1:10" ht="15.75" customHeight="1">
      <c r="A76" s="124"/>
      <c r="B76" s="125"/>
      <c r="C76" s="133"/>
      <c r="D76" s="127">
        <f>SUMIF(ÖPPEN!$E$3:$E$194,C76,ÖPPEN!$AA$3:$AA$200)</f>
        <v>0</v>
      </c>
      <c r="E76" s="128">
        <f>SUMIF(DAM!$E$13:$E$199,$C76,DAM!$N$13:$N$199)</f>
        <v>0</v>
      </c>
      <c r="F76" s="129">
        <f>SUMIF('V55'!$E$13:$E$199,$C76,'V55'!$N$13:$N$199)</f>
        <v>0</v>
      </c>
      <c r="G76" s="129">
        <f>SUMIF('V65'!$E$13:$E$188,$C76,'V65'!$AB$13:$AB$199)</f>
        <v>0</v>
      </c>
      <c r="H76" s="129">
        <f>SUMIF(LAG!$B$3:$B$201,$C76,LAG!J$3:$J$201)</f>
        <v>0</v>
      </c>
      <c r="I76" s="130">
        <f>SUMIF(LAG!$B$3:$B$201,$C76,LAG!K$3:$K$201)</f>
        <v>0</v>
      </c>
      <c r="J76" s="131">
        <f t="shared" si="3"/>
        <v>0</v>
      </c>
    </row>
    <row r="77" spans="1:10" ht="15.75" customHeight="1">
      <c r="A77" s="124"/>
      <c r="B77" s="125"/>
      <c r="C77" s="133"/>
      <c r="D77" s="127">
        <f>SUMIF(ÖPPEN!$E$3:$E$194,C77,ÖPPEN!$AA$3:$AA$200)</f>
        <v>0</v>
      </c>
      <c r="E77" s="128">
        <f>SUMIF(DAM!$E$13:$E$199,$C77,DAM!$N$13:$N$199)</f>
        <v>0</v>
      </c>
      <c r="F77" s="129">
        <f>SUMIF('V55'!$E$13:$E$199,$C77,'V55'!$N$13:$N$199)</f>
        <v>0</v>
      </c>
      <c r="G77" s="129">
        <f>SUMIF('V65'!$E$13:$E$188,$C77,'V65'!$AB$13:$AB$199)</f>
        <v>0</v>
      </c>
      <c r="H77" s="129">
        <f>SUMIF(LAG!$B$3:$B$201,$C77,LAG!J$3:$J$201)</f>
        <v>0</v>
      </c>
      <c r="I77" s="130">
        <f>SUMIF(LAG!$B$3:$B$201,$C77,LAG!K$3:$K$201)</f>
        <v>0</v>
      </c>
      <c r="J77" s="131">
        <f t="shared" si="3"/>
        <v>0</v>
      </c>
    </row>
    <row r="78" spans="1:10" ht="15.75" customHeight="1">
      <c r="A78" s="124"/>
      <c r="B78" s="125"/>
      <c r="C78" s="133"/>
      <c r="D78" s="127">
        <f>SUMIF(ÖPPEN!$E$3:$E$194,C78,ÖPPEN!$AA$3:$AA$200)</f>
        <v>0</v>
      </c>
      <c r="E78" s="128">
        <f>SUMIF(DAM!$E$13:$E$199,$C78,DAM!$N$13:$N$199)</f>
        <v>0</v>
      </c>
      <c r="F78" s="129">
        <f>SUMIF('V55'!$E$13:$E$199,$C78,'V55'!$N$13:$N$199)</f>
        <v>0</v>
      </c>
      <c r="G78" s="129">
        <f>SUMIF('V65'!$E$13:$E$188,$C78,'V65'!$AB$13:$AB$199)</f>
        <v>0</v>
      </c>
      <c r="H78" s="129">
        <f>SUMIF(LAG!$B$3:$B$201,$C78,LAG!J$3:$J$201)</f>
        <v>0</v>
      </c>
      <c r="I78" s="130">
        <f>SUMIF(LAG!$B$3:$B$201,$C78,LAG!K$3:$K$201)</f>
        <v>0</v>
      </c>
      <c r="J78" s="131">
        <f t="shared" si="3"/>
        <v>0</v>
      </c>
    </row>
    <row r="79" spans="1:10" ht="15.75" customHeight="1">
      <c r="A79" s="124"/>
      <c r="B79" s="125"/>
      <c r="C79" s="133"/>
      <c r="D79" s="127">
        <f>SUMIF(ÖPPEN!$E$3:$E$194,C79,ÖPPEN!$AA$3:$AA$200)</f>
        <v>0</v>
      </c>
      <c r="E79" s="128">
        <f>SUMIF(DAM!$E$13:$E$199,$C79,DAM!$N$13:$N$199)</f>
        <v>0</v>
      </c>
      <c r="F79" s="129">
        <f>SUMIF('V55'!$E$13:$E$199,$C79,'V55'!$N$13:$N$199)</f>
        <v>0</v>
      </c>
      <c r="G79" s="129">
        <f>SUMIF('V65'!$E$13:$E$188,$C79,'V65'!$AB$13:$AB$199)</f>
        <v>0</v>
      </c>
      <c r="H79" s="129">
        <f>SUMIF(LAG!$B$3:$B$201,$C79,LAG!J$3:$J$201)</f>
        <v>0</v>
      </c>
      <c r="I79" s="130">
        <f>SUMIF(LAG!$B$3:$B$201,$C79,LAG!K$3:$K$201)</f>
        <v>0</v>
      </c>
      <c r="J79" s="131">
        <f t="shared" si="3"/>
        <v>0</v>
      </c>
    </row>
    <row r="80" spans="1:10" ht="15.75" customHeight="1">
      <c r="A80" s="124"/>
      <c r="B80" s="125"/>
      <c r="C80" s="133"/>
      <c r="D80" s="127">
        <f>SUMIF(ÖPPEN!$E$3:$E$194,C80,ÖPPEN!$AA$3:$AA$200)</f>
        <v>0</v>
      </c>
      <c r="E80" s="128">
        <f>SUMIF(DAM!$E$13:$E$199,$C80,DAM!$N$13:$N$199)</f>
        <v>0</v>
      </c>
      <c r="F80" s="129">
        <f>SUMIF('V55'!$E$13:$E$199,$C80,'V55'!$N$13:$N$199)</f>
        <v>0</v>
      </c>
      <c r="G80" s="129">
        <f>SUMIF('V65'!$E$13:$E$188,$C80,'V65'!$AB$13:$AB$199)</f>
        <v>0</v>
      </c>
      <c r="H80" s="129">
        <f>SUMIF(LAG!$B$3:$B$201,$C80,LAG!J$3:$J$201)</f>
        <v>0</v>
      </c>
      <c r="I80" s="130">
        <f>SUMIF(LAG!$B$3:$B$201,$C80,LAG!K$3:$K$201)</f>
        <v>0</v>
      </c>
      <c r="J80" s="131">
        <f t="shared" si="3"/>
        <v>0</v>
      </c>
    </row>
    <row r="81" spans="1:10" ht="15.75" customHeight="1">
      <c r="A81" s="124"/>
      <c r="B81" s="125"/>
      <c r="C81" s="133"/>
      <c r="D81" s="127">
        <f>SUMIF(ÖPPEN!$E$3:$E$194,C81,ÖPPEN!$AA$3:$AA$200)</f>
        <v>0</v>
      </c>
      <c r="E81" s="128">
        <f>SUMIF(DAM!$E$13:$E$199,$C81,DAM!$N$13:$N$199)</f>
        <v>0</v>
      </c>
      <c r="F81" s="129">
        <f>SUMIF('V55'!$E$13:$E$199,$C81,'V55'!$N$13:$N$199)</f>
        <v>0</v>
      </c>
      <c r="G81" s="129">
        <f>SUMIF('V65'!$E$13:$E$188,$C81,'V65'!$AB$13:$AB$199)</f>
        <v>0</v>
      </c>
      <c r="H81" s="129">
        <f>SUMIF(LAG!$B$3:$B$201,$C81,LAG!J$3:$J$201)</f>
        <v>0</v>
      </c>
      <c r="I81" s="130">
        <f>SUMIF(LAG!$B$3:$B$201,$C81,LAG!K$3:$K$201)</f>
        <v>0</v>
      </c>
      <c r="J81" s="131">
        <f t="shared" si="3"/>
        <v>0</v>
      </c>
    </row>
    <row r="82" spans="1:10" ht="15.75" customHeight="1">
      <c r="A82" s="124"/>
      <c r="B82" s="125"/>
      <c r="C82" s="133"/>
      <c r="D82" s="127">
        <f>SUMIF(ÖPPEN!$E$3:$E$194,C82,ÖPPEN!$AA$3:$AA$200)</f>
        <v>0</v>
      </c>
      <c r="E82" s="128">
        <f>SUMIF(DAM!$E$13:$E$199,$C82,DAM!$N$13:$N$199)</f>
        <v>0</v>
      </c>
      <c r="F82" s="129">
        <f>SUMIF('V55'!$E$13:$E$199,$C82,'V55'!$N$13:$N$199)</f>
        <v>0</v>
      </c>
      <c r="G82" s="129">
        <f>SUMIF('V65'!$E$13:$E$188,$C82,'V65'!$AB$13:$AB$199)</f>
        <v>0</v>
      </c>
      <c r="H82" s="129">
        <f>SUMIF(LAG!$B$3:$B$201,$C82,LAG!J$3:$J$201)</f>
        <v>0</v>
      </c>
      <c r="I82" s="130">
        <f>SUMIF(LAG!$B$3:$B$201,$C82,LAG!K$3:$K$201)</f>
        <v>0</v>
      </c>
      <c r="J82" s="131">
        <f t="shared" si="3"/>
        <v>0</v>
      </c>
    </row>
    <row r="83" spans="1:10" ht="15.75" customHeight="1">
      <c r="A83" s="124"/>
      <c r="B83" s="125"/>
      <c r="C83" s="133"/>
      <c r="D83" s="127">
        <f>SUMIF(ÖPPEN!$E$3:$E$194,C83,ÖPPEN!$AA$3:$AA$200)</f>
        <v>0</v>
      </c>
      <c r="E83" s="128">
        <f>SUMIF(DAM!$E$13:$E$199,$C83,DAM!$N$13:$N$199)</f>
        <v>0</v>
      </c>
      <c r="F83" s="129">
        <f>SUMIF('V55'!$E$13:$E$199,$C83,'V55'!$N$13:$N$199)</f>
        <v>0</v>
      </c>
      <c r="G83" s="129">
        <f>SUMIF('V65'!$E$13:$E$188,$C83,'V65'!$AB$13:$AB$199)</f>
        <v>0</v>
      </c>
      <c r="H83" s="129">
        <f>SUMIF(LAG!$B$3:$B$201,$C83,LAG!J$3:$J$201)</f>
        <v>0</v>
      </c>
      <c r="I83" s="130">
        <f>SUMIF(LAG!$B$3:$B$201,$C83,LAG!K$3:$K$201)</f>
        <v>0</v>
      </c>
      <c r="J83" s="131">
        <f t="shared" si="3"/>
        <v>0</v>
      </c>
    </row>
    <row r="84" spans="1:10" ht="15.75" customHeight="1">
      <c r="A84" s="124"/>
      <c r="B84" s="125"/>
      <c r="C84" s="133"/>
      <c r="D84" s="127">
        <f>SUMIF(ÖPPEN!$E$3:$E$194,C84,ÖPPEN!$AA$3:$AA$200)</f>
        <v>0</v>
      </c>
      <c r="E84" s="128">
        <f>SUMIF(DAM!$E$13:$E$199,$C84,DAM!$N$13:$N$199)</f>
        <v>0</v>
      </c>
      <c r="F84" s="129">
        <f>SUMIF('V55'!$E$13:$E$199,$C84,'V55'!$N$13:$N$199)</f>
        <v>0</v>
      </c>
      <c r="G84" s="129">
        <f>SUMIF('V65'!$E$13:$E$188,$C84,'V65'!$AB$13:$AB$199)</f>
        <v>0</v>
      </c>
      <c r="H84" s="129">
        <f>SUMIF(LAG!$B$3:$B$201,$C84,LAG!J$3:$J$201)</f>
        <v>0</v>
      </c>
      <c r="I84" s="130">
        <f>SUMIF(LAG!$B$3:$B$201,$C84,LAG!K$3:$K$201)</f>
        <v>0</v>
      </c>
      <c r="J84" s="131">
        <f t="shared" si="3"/>
        <v>0</v>
      </c>
    </row>
    <row r="85" spans="1:10" ht="15.75" customHeight="1">
      <c r="A85" s="124"/>
      <c r="B85" s="125"/>
      <c r="C85" s="133"/>
      <c r="D85" s="127">
        <f>SUMIF(ÖPPEN!$E$3:$E$194,C85,ÖPPEN!$AA$3:$AA$200)</f>
        <v>0</v>
      </c>
      <c r="E85" s="128">
        <f>SUMIF(DAM!$E$13:$E$199,$C85,DAM!$N$13:$N$199)</f>
        <v>0</v>
      </c>
      <c r="F85" s="129">
        <f>SUMIF('V55'!$E$13:$E$199,$C85,'V55'!$N$13:$N$199)</f>
        <v>0</v>
      </c>
      <c r="G85" s="129">
        <f>SUMIF('V65'!$E$13:$E$188,$C85,'V65'!$AB$13:$AB$199)</f>
        <v>0</v>
      </c>
      <c r="H85" s="129">
        <f>SUMIF(LAG!$B$3:$B$201,$C85,LAG!J$3:$J$201)</f>
        <v>0</v>
      </c>
      <c r="I85" s="130">
        <f>SUMIF(LAG!$B$3:$B$201,$C85,LAG!K$3:$K$201)</f>
        <v>0</v>
      </c>
      <c r="J85" s="131">
        <f t="shared" si="3"/>
        <v>0</v>
      </c>
    </row>
    <row r="86" spans="1:10" ht="15.75" customHeight="1">
      <c r="A86" s="124"/>
      <c r="B86" s="125"/>
      <c r="C86" s="133"/>
      <c r="D86" s="127">
        <f>SUMIF(ÖPPEN!$E$3:$E$194,C86,ÖPPEN!$AA$3:$AA$200)</f>
        <v>0</v>
      </c>
      <c r="E86" s="128">
        <f>SUMIF(DAM!$E$13:$E$199,$C86,DAM!$N$13:$N$199)</f>
        <v>0</v>
      </c>
      <c r="F86" s="129">
        <f>SUMIF('V55'!$E$13:$E$199,$C86,'V55'!$N$13:$N$199)</f>
        <v>0</v>
      </c>
      <c r="G86" s="129">
        <f>SUMIF('V65'!$E$13:$E$188,$C86,'V65'!$AB$13:$AB$199)</f>
        <v>0</v>
      </c>
      <c r="H86" s="129">
        <f>SUMIF(LAG!$B$3:$B$201,$C86,LAG!J$3:$J$201)</f>
        <v>0</v>
      </c>
      <c r="I86" s="130">
        <f>SUMIF(LAG!$B$3:$B$201,$C86,LAG!K$3:$K$201)</f>
        <v>0</v>
      </c>
      <c r="J86" s="131">
        <f t="shared" si="3"/>
        <v>0</v>
      </c>
    </row>
    <row r="87" spans="1:10" ht="15.75" customHeight="1">
      <c r="A87" s="124"/>
      <c r="B87" s="125"/>
      <c r="C87" s="133"/>
      <c r="D87" s="127">
        <f>SUMIF(ÖPPEN!$E$3:$E$194,C87,ÖPPEN!$AA$3:$AA$200)</f>
        <v>0</v>
      </c>
      <c r="E87" s="128">
        <f>SUMIF(DAM!$E$13:$E$199,$C87,DAM!$N$13:$N$199)</f>
        <v>0</v>
      </c>
      <c r="F87" s="129">
        <f>SUMIF('V55'!$E$13:$E$199,$C87,'V55'!$N$13:$N$199)</f>
        <v>0</v>
      </c>
      <c r="G87" s="129">
        <f>SUMIF('V65'!$E$13:$E$188,$C87,'V65'!$AB$13:$AB$199)</f>
        <v>0</v>
      </c>
      <c r="H87" s="129">
        <f>SUMIF(LAG!$B$3:$B$201,$C87,LAG!J$3:$J$201)</f>
        <v>0</v>
      </c>
      <c r="I87" s="130">
        <f>SUMIF(LAG!$B$3:$B$201,$C87,LAG!K$3:$K$201)</f>
        <v>0</v>
      </c>
      <c r="J87" s="131">
        <f t="shared" si="3"/>
        <v>0</v>
      </c>
    </row>
    <row r="88" spans="1:10" ht="15.75" customHeight="1">
      <c r="A88" s="124"/>
      <c r="B88" s="125"/>
      <c r="C88" s="133"/>
      <c r="D88" s="127">
        <f>SUMIF(ÖPPEN!$E$3:$E$194,C88,ÖPPEN!$AA$3:$AA$200)</f>
        <v>0</v>
      </c>
      <c r="E88" s="128">
        <f>SUMIF(DAM!$E$13:$E$199,$C88,DAM!$N$13:$N$199)</f>
        <v>0</v>
      </c>
      <c r="F88" s="129">
        <f>SUMIF('V55'!$E$13:$E$199,$C88,'V55'!$N$13:$N$199)</f>
        <v>0</v>
      </c>
      <c r="G88" s="129">
        <f>SUMIF('V65'!$E$13:$E$188,$C88,'V65'!$AB$13:$AB$199)</f>
        <v>0</v>
      </c>
      <c r="H88" s="129">
        <f>SUMIF(LAG!$B$3:$B$201,$C88,LAG!J$3:$J$201)</f>
        <v>0</v>
      </c>
      <c r="I88" s="130">
        <f>SUMIF(LAG!$B$3:$B$201,$C88,LAG!K$3:$K$201)</f>
        <v>0</v>
      </c>
      <c r="J88" s="131">
        <f t="shared" si="3"/>
        <v>0</v>
      </c>
    </row>
    <row r="89" spans="1:10" ht="15.75" customHeight="1">
      <c r="A89" s="124"/>
      <c r="B89" s="125"/>
      <c r="C89" s="133"/>
      <c r="D89" s="127">
        <f>SUMIF(ÖPPEN!$E$3:$E$194,C89,ÖPPEN!$AA$3:$AA$200)</f>
        <v>0</v>
      </c>
      <c r="E89" s="128">
        <f>SUMIF(DAM!$E$13:$E$199,$C89,DAM!$N$13:$N$199)</f>
        <v>0</v>
      </c>
      <c r="F89" s="129">
        <f>SUMIF('V55'!$E$13:$E$199,$C89,'V55'!$N$13:$N$199)</f>
        <v>0</v>
      </c>
      <c r="G89" s="129">
        <f>SUMIF('V65'!$E$13:$E$188,$C89,'V65'!$AB$13:$AB$199)</f>
        <v>0</v>
      </c>
      <c r="H89" s="129">
        <f>SUMIF(LAG!$B$3:$B$201,$C89,LAG!J$3:$J$201)</f>
        <v>0</v>
      </c>
      <c r="I89" s="130">
        <f>SUMIF(LAG!$B$3:$B$201,$C89,LAG!K$3:$K$201)</f>
        <v>0</v>
      </c>
      <c r="J89" s="131">
        <f t="shared" si="3"/>
        <v>0</v>
      </c>
    </row>
    <row r="90" spans="1:10" ht="15.75" customHeight="1">
      <c r="A90" s="124"/>
      <c r="B90" s="125"/>
      <c r="C90" s="133"/>
      <c r="D90" s="127">
        <f>SUMIF(ÖPPEN!$E$3:$E$194,C90,ÖPPEN!$AA$3:$AA$200)</f>
        <v>0</v>
      </c>
      <c r="E90" s="128">
        <f>SUMIF(DAM!$E$13:$E$199,$C90,DAM!$N$13:$N$199)</f>
        <v>0</v>
      </c>
      <c r="F90" s="129">
        <f>SUMIF('V55'!$E$13:$E$199,$C90,'V55'!$N$13:$N$199)</f>
        <v>0</v>
      </c>
      <c r="G90" s="129">
        <f>SUMIF('V65'!$E$13:$E$188,$C90,'V65'!$AB$13:$AB$199)</f>
        <v>0</v>
      </c>
      <c r="H90" s="129">
        <f>SUMIF(LAG!$B$3:$B$201,$C90,LAG!J$3:$J$201)</f>
        <v>0</v>
      </c>
      <c r="I90" s="130">
        <f>SUMIF(LAG!$B$3:$B$201,$C90,LAG!K$3:$K$201)</f>
        <v>0</v>
      </c>
      <c r="J90" s="131">
        <f t="shared" si="3"/>
        <v>0</v>
      </c>
    </row>
    <row r="91" spans="1:10" ht="15.75" customHeight="1">
      <c r="A91" s="124"/>
      <c r="B91" s="125"/>
      <c r="C91" s="133"/>
      <c r="D91" s="127">
        <f>SUMIF(ÖPPEN!$E$3:$E$194,C91,ÖPPEN!$AA$3:$AA$200)</f>
        <v>0</v>
      </c>
      <c r="E91" s="128">
        <f>SUMIF(DAM!$E$13:$E$199,$C91,DAM!$N$13:$N$199)</f>
        <v>0</v>
      </c>
      <c r="F91" s="129">
        <f>SUMIF('V55'!$E$13:$E$199,$C91,'V55'!$N$13:$N$199)</f>
        <v>0</v>
      </c>
      <c r="G91" s="129">
        <f>SUMIF('V65'!$E$13:$E$188,$C91,'V65'!$AB$13:$AB$199)</f>
        <v>0</v>
      </c>
      <c r="H91" s="129">
        <f>SUMIF(LAG!$B$3:$B$201,$C91,LAG!J$3:$J$201)</f>
        <v>0</v>
      </c>
      <c r="I91" s="130">
        <f>SUMIF(LAG!$B$3:$B$201,$C91,LAG!K$3:$K$201)</f>
        <v>0</v>
      </c>
      <c r="J91" s="131">
        <f t="shared" si="3"/>
        <v>0</v>
      </c>
    </row>
    <row r="92" spans="1:10" ht="15.75" customHeight="1">
      <c r="A92" s="124"/>
      <c r="B92" s="125"/>
      <c r="C92" s="133"/>
      <c r="D92" s="127">
        <f>SUMIF(ÖPPEN!$E$3:$E$194,C92,ÖPPEN!$AA$3:$AA$200)</f>
        <v>0</v>
      </c>
      <c r="E92" s="128">
        <f>SUMIF(DAM!$E$13:$E$199,$C92,DAM!$N$13:$N$199)</f>
        <v>0</v>
      </c>
      <c r="F92" s="129">
        <f>SUMIF('V55'!$E$13:$E$199,$C92,'V55'!$N$13:$N$199)</f>
        <v>0</v>
      </c>
      <c r="G92" s="129">
        <f>SUMIF('V65'!$E$13:$E$188,$C92,'V65'!$AB$13:$AB$199)</f>
        <v>0</v>
      </c>
      <c r="H92" s="129">
        <f>SUMIF(LAG!$B$3:$B$201,$C92,LAG!J$3:$J$201)</f>
        <v>0</v>
      </c>
      <c r="I92" s="130">
        <f>SUMIF(LAG!$B$3:$B$201,$C92,LAG!K$3:$K$201)</f>
        <v>0</v>
      </c>
      <c r="J92" s="131">
        <f t="shared" si="3"/>
        <v>0</v>
      </c>
    </row>
    <row r="93" spans="1:10" ht="15.75" customHeight="1">
      <c r="A93" s="124"/>
      <c r="B93" s="125"/>
      <c r="C93" s="133"/>
      <c r="D93" s="127">
        <f>SUMIF(ÖPPEN!$E$3:$E$194,C93,ÖPPEN!$AA$3:$AA$200)</f>
        <v>0</v>
      </c>
      <c r="E93" s="128">
        <f>SUMIF(DAM!$E$13:$E$199,$C93,DAM!$N$13:$N$199)</f>
        <v>0</v>
      </c>
      <c r="F93" s="129">
        <f>SUMIF('V55'!$E$13:$E$199,$C93,'V55'!$N$13:$N$199)</f>
        <v>0</v>
      </c>
      <c r="G93" s="129">
        <f>SUMIF('V65'!$E$13:$E$188,$C93,'V65'!$AB$13:$AB$199)</f>
        <v>0</v>
      </c>
      <c r="H93" s="129">
        <f>SUMIF(LAG!$B$3:$B$201,$C93,LAG!J$3:$J$201)</f>
        <v>0</v>
      </c>
      <c r="I93" s="130">
        <f>SUMIF(LAG!$B$3:$B$201,$C93,LAG!K$3:$K$201)</f>
        <v>0</v>
      </c>
      <c r="J93" s="131">
        <f t="shared" si="3"/>
        <v>0</v>
      </c>
    </row>
    <row r="94" spans="1:10" ht="15.75" customHeight="1">
      <c r="A94" s="124"/>
      <c r="B94" s="125"/>
      <c r="C94" s="133"/>
      <c r="D94" s="127">
        <f>SUMIF(ÖPPEN!$E$3:$E$194,C94,ÖPPEN!$AA$3:$AA$200)</f>
        <v>0</v>
      </c>
      <c r="E94" s="128">
        <f>SUMIF(DAM!$E$13:$E$199,$C94,DAM!$N$13:$N$199)</f>
        <v>0</v>
      </c>
      <c r="F94" s="129">
        <f>SUMIF('V55'!$E$13:$E$199,$C94,'V55'!$N$13:$N$199)</f>
        <v>0</v>
      </c>
      <c r="G94" s="129">
        <f>SUMIF('V65'!$E$13:$E$188,$C94,'V65'!$AB$13:$AB$199)</f>
        <v>0</v>
      </c>
      <c r="H94" s="129">
        <f>SUMIF(LAG!$B$3:$B$201,$C94,LAG!J$3:$J$201)</f>
        <v>0</v>
      </c>
      <c r="I94" s="130">
        <f>SUMIF(LAG!$B$3:$B$201,$C94,LAG!K$3:$K$201)</f>
        <v>0</v>
      </c>
      <c r="J94" s="131">
        <f t="shared" si="3"/>
        <v>0</v>
      </c>
    </row>
    <row r="95" spans="1:10" ht="15.75" customHeight="1">
      <c r="A95" s="124"/>
      <c r="B95" s="125"/>
      <c r="C95" s="133"/>
      <c r="D95" s="127">
        <f>SUMIF(ÖPPEN!$E$3:$E$194,C95,ÖPPEN!$AA$3:$AA$200)</f>
        <v>0</v>
      </c>
      <c r="E95" s="128">
        <f>SUMIF(DAM!$E$13:$E$199,$C95,DAM!$N$13:$N$199)</f>
        <v>0</v>
      </c>
      <c r="F95" s="129">
        <f>SUMIF('V55'!$E$13:$E$199,$C95,'V55'!$N$13:$N$199)</f>
        <v>0</v>
      </c>
      <c r="G95" s="129">
        <f>SUMIF('V65'!$E$13:$E$188,$C95,'V65'!$AB$13:$AB$199)</f>
        <v>0</v>
      </c>
      <c r="H95" s="129">
        <f>SUMIF(LAG!$B$3:$B$201,$C95,LAG!J$3:$J$201)</f>
        <v>0</v>
      </c>
      <c r="I95" s="130">
        <f>SUMIF(LAG!$B$3:$B$201,$C95,LAG!K$3:$K$201)</f>
        <v>0</v>
      </c>
      <c r="J95" s="131">
        <f t="shared" si="3"/>
        <v>0</v>
      </c>
    </row>
    <row r="96" spans="1:10" ht="15.75" customHeight="1">
      <c r="A96" s="124"/>
      <c r="B96" s="125"/>
      <c r="C96" s="133"/>
      <c r="D96" s="127">
        <f>SUMIF(ÖPPEN!$E$3:$E$194,C96,ÖPPEN!$AA$3:$AA$200)</f>
        <v>0</v>
      </c>
      <c r="E96" s="128">
        <f>SUMIF(DAM!$E$13:$E$199,$C96,DAM!$N$13:$N$199)</f>
        <v>0</v>
      </c>
      <c r="F96" s="129">
        <f>SUMIF('V55'!$E$13:$E$199,$C96,'V55'!$N$13:$N$199)</f>
        <v>0</v>
      </c>
      <c r="G96" s="129">
        <f>SUMIF('V65'!$E$13:$E$188,$C96,'V65'!$AB$13:$AB$199)</f>
        <v>0</v>
      </c>
      <c r="H96" s="129">
        <f>SUMIF(LAG!$B$3:$B$201,$C96,LAG!J$3:$J$201)</f>
        <v>0</v>
      </c>
      <c r="I96" s="130">
        <f>SUMIF(LAG!$B$3:$B$201,$C96,LAG!K$3:$K$201)</f>
        <v>0</v>
      </c>
      <c r="J96" s="131">
        <f t="shared" si="3"/>
        <v>0</v>
      </c>
    </row>
    <row r="97" spans="1:10" ht="15.75" customHeight="1">
      <c r="A97" s="124"/>
      <c r="B97" s="125"/>
      <c r="C97" s="133"/>
      <c r="D97" s="127">
        <f>SUMIF(ÖPPEN!$E$3:$E$194,C97,ÖPPEN!$AA$3:$AA$200)</f>
        <v>0</v>
      </c>
      <c r="E97" s="128">
        <f>SUMIF(DAM!$E$13:$E$199,$C97,DAM!$N$13:$N$199)</f>
        <v>0</v>
      </c>
      <c r="F97" s="129">
        <f>SUMIF('V55'!$E$13:$E$199,$C97,'V55'!$N$13:$N$199)</f>
        <v>0</v>
      </c>
      <c r="G97" s="129">
        <f>SUMIF('V65'!$E$13:$E$188,$C97,'V65'!$AB$13:$AB$199)</f>
        <v>0</v>
      </c>
      <c r="H97" s="129">
        <f>SUMIF(LAG!$B$3:$B$201,$C97,LAG!J$3:$J$201)</f>
        <v>0</v>
      </c>
      <c r="I97" s="130">
        <f>SUMIF(LAG!$B$3:$B$201,$C97,LAG!K$3:$K$201)</f>
        <v>0</v>
      </c>
      <c r="J97" s="131">
        <f t="shared" ref="J97:J128" si="4">IF(SUM(D97:I97)=0,0,(SUM(D97:I97)))</f>
        <v>0</v>
      </c>
    </row>
    <row r="98" spans="1:10" ht="15.75" customHeight="1">
      <c r="A98" s="124"/>
      <c r="B98" s="125"/>
      <c r="C98" s="133"/>
      <c r="D98" s="127">
        <f>SUMIF(ÖPPEN!$E$3:$E$194,C98,ÖPPEN!$AA$3:$AA$200)</f>
        <v>0</v>
      </c>
      <c r="E98" s="128">
        <f>SUMIF(DAM!$E$13:$E$199,$C98,DAM!$N$13:$N$199)</f>
        <v>0</v>
      </c>
      <c r="F98" s="129">
        <f>SUMIF('V55'!$E$13:$E$199,$C98,'V55'!$N$13:$N$199)</f>
        <v>0</v>
      </c>
      <c r="G98" s="129">
        <f>SUMIF('V65'!$E$13:$E$188,$C98,'V65'!$AB$13:$AB$199)</f>
        <v>0</v>
      </c>
      <c r="H98" s="129">
        <f>SUMIF(LAG!$B$3:$B$201,$C98,LAG!J$3:$J$201)</f>
        <v>0</v>
      </c>
      <c r="I98" s="130">
        <f>SUMIF(LAG!$B$3:$B$201,$C98,LAG!K$3:$K$201)</f>
        <v>0</v>
      </c>
      <c r="J98" s="131">
        <f t="shared" si="4"/>
        <v>0</v>
      </c>
    </row>
    <row r="99" spans="1:10" ht="15.75" customHeight="1">
      <c r="A99" s="124"/>
      <c r="B99" s="125"/>
      <c r="C99" s="133"/>
      <c r="D99" s="127">
        <f>SUMIF(ÖPPEN!$E$3:$E$194,C99,ÖPPEN!$AA$3:$AA$200)</f>
        <v>0</v>
      </c>
      <c r="E99" s="128">
        <f>SUMIF(DAM!$E$13:$E$199,$C99,DAM!$N$13:$N$199)</f>
        <v>0</v>
      </c>
      <c r="F99" s="129">
        <f>SUMIF('V55'!$E$13:$E$199,$C99,'V55'!$N$13:$N$199)</f>
        <v>0</v>
      </c>
      <c r="G99" s="129">
        <f>SUMIF('V65'!$E$13:$E$188,$C99,'V65'!$AB$13:$AB$199)</f>
        <v>0</v>
      </c>
      <c r="H99" s="129">
        <f>SUMIF(LAG!$B$3:$B$201,$C99,LAG!J$3:$J$201)</f>
        <v>0</v>
      </c>
      <c r="I99" s="130">
        <f>SUMIF(LAG!$B$3:$B$201,$C99,LAG!K$3:$K$201)</f>
        <v>0</v>
      </c>
      <c r="J99" s="131">
        <f t="shared" si="4"/>
        <v>0</v>
      </c>
    </row>
    <row r="100" spans="1:10" ht="15.75" customHeight="1">
      <c r="A100" s="124"/>
      <c r="B100" s="125"/>
      <c r="C100" s="133"/>
      <c r="D100" s="127">
        <f>SUMIF(ÖPPEN!$E$3:$E$194,C100,ÖPPEN!$AA$3:$AA$200)</f>
        <v>0</v>
      </c>
      <c r="E100" s="128">
        <f>SUMIF(DAM!$E$13:$E$199,$C100,DAM!$N$13:$N$199)</f>
        <v>0</v>
      </c>
      <c r="F100" s="129">
        <f>SUMIF('V55'!$E$13:$E$199,$C100,'V55'!$N$13:$N$199)</f>
        <v>0</v>
      </c>
      <c r="G100" s="129">
        <f>SUMIF('V65'!$E$13:$E$188,$C100,'V65'!$AB$13:$AB$199)</f>
        <v>0</v>
      </c>
      <c r="H100" s="129">
        <f>SUMIF(LAG!$B$3:$B$201,$C100,LAG!J$3:$J$201)</f>
        <v>0</v>
      </c>
      <c r="I100" s="130">
        <f>SUMIF(LAG!$B$3:$B$201,$C100,LAG!K$3:$K$201)</f>
        <v>0</v>
      </c>
      <c r="J100" s="131">
        <f t="shared" si="4"/>
        <v>0</v>
      </c>
    </row>
    <row r="101" spans="1:10" ht="15.75" customHeight="1">
      <c r="A101" s="124"/>
      <c r="B101" s="125"/>
      <c r="C101" s="133"/>
      <c r="D101" s="127">
        <f>SUMIF(ÖPPEN!$E$3:$E$194,C101,ÖPPEN!$AA$3:$AA$200)</f>
        <v>0</v>
      </c>
      <c r="E101" s="128">
        <f>SUMIF(DAM!$E$13:$E$199,$C101,DAM!$N$13:$N$199)</f>
        <v>0</v>
      </c>
      <c r="F101" s="129">
        <f>SUMIF('V55'!$E$13:$E$199,$C101,'V55'!$N$13:$N$199)</f>
        <v>0</v>
      </c>
      <c r="G101" s="129">
        <f>SUMIF('V65'!$E$13:$E$188,$C101,'V65'!$AB$13:$AB$199)</f>
        <v>0</v>
      </c>
      <c r="H101" s="129">
        <f>SUMIF(LAG!$B$3:$B$201,$C101,LAG!J$3:$J$201)</f>
        <v>0</v>
      </c>
      <c r="I101" s="130">
        <f>SUMIF(LAG!$B$3:$B$201,$C101,LAG!K$3:$K$201)</f>
        <v>0</v>
      </c>
      <c r="J101" s="131">
        <f t="shared" si="4"/>
        <v>0</v>
      </c>
    </row>
    <row r="102" spans="1:10" ht="15.75" customHeight="1">
      <c r="A102" s="124"/>
      <c r="B102" s="125"/>
      <c r="C102" s="133"/>
      <c r="D102" s="127">
        <f>SUMIF(ÖPPEN!$E$3:$E$194,C102,ÖPPEN!$AA$3:$AA$200)</f>
        <v>0</v>
      </c>
      <c r="E102" s="128">
        <f>SUMIF(DAM!$E$13:$E$199,$C102,DAM!$N$13:$N$199)</f>
        <v>0</v>
      </c>
      <c r="F102" s="129">
        <f>SUMIF('V55'!$E$13:$E$199,$C102,'V55'!$N$13:$N$199)</f>
        <v>0</v>
      </c>
      <c r="G102" s="129">
        <f>SUMIF('V65'!$E$13:$E$188,$C102,'V65'!$AB$13:$AB$199)</f>
        <v>0</v>
      </c>
      <c r="H102" s="129">
        <f>SUMIF(LAG!$B$3:$B$201,$C102,LAG!J$3:$J$201)</f>
        <v>0</v>
      </c>
      <c r="I102" s="130">
        <f>SUMIF(LAG!$B$3:$B$201,$C102,LAG!K$3:$K$201)</f>
        <v>0</v>
      </c>
      <c r="J102" s="131">
        <f t="shared" si="4"/>
        <v>0</v>
      </c>
    </row>
    <row r="103" spans="1:10" ht="15.75" customHeight="1">
      <c r="A103" s="124"/>
      <c r="B103" s="125"/>
      <c r="C103" s="133"/>
      <c r="D103" s="127">
        <f>SUMIF(ÖPPEN!$E$3:$E$194,C103,ÖPPEN!$AA$3:$AA$200)</f>
        <v>0</v>
      </c>
      <c r="E103" s="128">
        <f>SUMIF(DAM!$E$13:$E$199,$C103,DAM!$N$13:$N$199)</f>
        <v>0</v>
      </c>
      <c r="F103" s="129">
        <f>SUMIF('V55'!$E$13:$E$199,$C103,'V55'!$N$13:$N$199)</f>
        <v>0</v>
      </c>
      <c r="G103" s="129">
        <f>SUMIF('V65'!$E$13:$E$188,$C103,'V65'!$AB$13:$AB$199)</f>
        <v>0</v>
      </c>
      <c r="H103" s="129">
        <f>SUMIF(LAG!$B$3:$B$201,$C103,LAG!J$3:$J$201)</f>
        <v>0</v>
      </c>
      <c r="I103" s="130">
        <f>SUMIF(LAG!$B$3:$B$201,$C103,LAG!K$3:$K$201)</f>
        <v>0</v>
      </c>
      <c r="J103" s="131">
        <f t="shared" si="4"/>
        <v>0</v>
      </c>
    </row>
    <row r="104" spans="1:10" ht="15.75" customHeight="1">
      <c r="A104" s="124"/>
      <c r="B104" s="125"/>
      <c r="C104" s="133"/>
      <c r="D104" s="127">
        <f>SUMIF(ÖPPEN!$E$3:$E$194,C104,ÖPPEN!$AA$3:$AA$200)</f>
        <v>0</v>
      </c>
      <c r="E104" s="128">
        <f>SUMIF(DAM!$E$13:$E$199,$C104,DAM!$N$13:$N$199)</f>
        <v>0</v>
      </c>
      <c r="F104" s="129">
        <f>SUMIF('V55'!$E$13:$E$199,$C104,'V55'!$N$13:$N$199)</f>
        <v>0</v>
      </c>
      <c r="G104" s="129">
        <f>SUMIF('V65'!$E$13:$E$188,$C104,'V65'!$AB$13:$AB$199)</f>
        <v>0</v>
      </c>
      <c r="H104" s="129">
        <f>SUMIF(LAG!$B$3:$B$201,$C104,LAG!J$3:$J$201)</f>
        <v>0</v>
      </c>
      <c r="I104" s="130">
        <f>SUMIF(LAG!$B$3:$B$201,$C104,LAG!K$3:$K$201)</f>
        <v>0</v>
      </c>
      <c r="J104" s="131">
        <f t="shared" si="4"/>
        <v>0</v>
      </c>
    </row>
    <row r="105" spans="1:10" ht="15.75" customHeight="1">
      <c r="A105" s="124"/>
      <c r="B105" s="125"/>
      <c r="C105" s="133"/>
      <c r="D105" s="127">
        <f>SUMIF(ÖPPEN!$E$3:$E$194,C105,ÖPPEN!$AA$3:$AA$200)</f>
        <v>0</v>
      </c>
      <c r="E105" s="128">
        <f>SUMIF(DAM!$E$13:$E$199,$C105,DAM!$N$13:$N$199)</f>
        <v>0</v>
      </c>
      <c r="F105" s="129">
        <f>SUMIF('V55'!$E$13:$E$199,$C105,'V55'!$N$13:$N$199)</f>
        <v>0</v>
      </c>
      <c r="G105" s="129">
        <f>SUMIF('V65'!$E$13:$E$188,$C105,'V65'!$AB$13:$AB$199)</f>
        <v>0</v>
      </c>
      <c r="H105" s="129">
        <f>SUMIF(LAG!$B$3:$B$201,$C105,LAG!J$3:$J$201)</f>
        <v>0</v>
      </c>
      <c r="I105" s="130">
        <f>SUMIF(LAG!$B$3:$B$201,$C105,LAG!K$3:$K$201)</f>
        <v>0</v>
      </c>
      <c r="J105" s="131">
        <f t="shared" si="4"/>
        <v>0</v>
      </c>
    </row>
    <row r="106" spans="1:10" ht="15.75" customHeight="1">
      <c r="A106" s="124"/>
      <c r="B106" s="125"/>
      <c r="C106" s="133"/>
      <c r="D106" s="127">
        <f>SUMIF(ÖPPEN!$E$3:$E$194,C106,ÖPPEN!$AA$3:$AA$200)</f>
        <v>0</v>
      </c>
      <c r="E106" s="128">
        <f>SUMIF(DAM!$E$13:$E$199,$C106,DAM!$N$13:$N$199)</f>
        <v>0</v>
      </c>
      <c r="F106" s="129">
        <f>SUMIF('V55'!$E$13:$E$199,$C106,'V55'!$N$13:$N$199)</f>
        <v>0</v>
      </c>
      <c r="G106" s="129">
        <f>SUMIF('V65'!$E$13:$E$188,$C106,'V65'!$AB$13:$AB$199)</f>
        <v>0</v>
      </c>
      <c r="H106" s="129">
        <f>SUMIF(LAG!$B$3:$B$201,$C106,LAG!J$3:$J$201)</f>
        <v>0</v>
      </c>
      <c r="I106" s="130">
        <f>SUMIF(LAG!$B$3:$B$201,$C106,LAG!K$3:$K$201)</f>
        <v>0</v>
      </c>
      <c r="J106" s="131">
        <f t="shared" si="4"/>
        <v>0</v>
      </c>
    </row>
    <row r="107" spans="1:10" ht="15.75" customHeight="1">
      <c r="A107" s="124"/>
      <c r="B107" s="125"/>
      <c r="C107" s="133"/>
      <c r="D107" s="127">
        <f>SUMIF(ÖPPEN!$E$3:$E$194,C107,ÖPPEN!$AA$3:$AA$200)</f>
        <v>0</v>
      </c>
      <c r="E107" s="128">
        <f>SUMIF(DAM!$E$13:$E$199,$C107,DAM!$N$13:$N$199)</f>
        <v>0</v>
      </c>
      <c r="F107" s="129">
        <f>SUMIF('V55'!$E$13:$E$199,$C107,'V55'!$N$13:$N$199)</f>
        <v>0</v>
      </c>
      <c r="G107" s="129">
        <f>SUMIF('V65'!$E$13:$E$188,$C107,'V65'!$AB$13:$AB$199)</f>
        <v>0</v>
      </c>
      <c r="H107" s="129">
        <f>SUMIF(LAG!$B$3:$B$201,$C107,LAG!J$3:$J$201)</f>
        <v>0</v>
      </c>
      <c r="I107" s="130">
        <f>SUMIF(LAG!$B$3:$B$201,$C107,LAG!K$3:$K$201)</f>
        <v>0</v>
      </c>
      <c r="J107" s="131">
        <f t="shared" si="4"/>
        <v>0</v>
      </c>
    </row>
    <row r="108" spans="1:10" ht="15.75" customHeight="1">
      <c r="A108" s="124"/>
      <c r="B108" s="125"/>
      <c r="C108" s="133"/>
      <c r="D108" s="127">
        <f>SUMIF(ÖPPEN!$E$3:$E$194,C108,ÖPPEN!$AA$3:$AA$200)</f>
        <v>0</v>
      </c>
      <c r="E108" s="128">
        <f>SUMIF(DAM!$E$13:$E$199,$C108,DAM!$N$13:$N$199)</f>
        <v>0</v>
      </c>
      <c r="F108" s="129">
        <f>SUMIF('V55'!$E$13:$E$199,$C108,'V55'!$N$13:$N$199)</f>
        <v>0</v>
      </c>
      <c r="G108" s="129">
        <f>SUMIF('V65'!$E$13:$E$188,$C108,'V65'!$AB$13:$AB$199)</f>
        <v>0</v>
      </c>
      <c r="H108" s="129">
        <f>SUMIF(LAG!$B$3:$B$201,$C108,LAG!J$3:$J$201)</f>
        <v>0</v>
      </c>
      <c r="I108" s="130">
        <f>SUMIF(LAG!$B$3:$B$201,$C108,LAG!K$3:$K$201)</f>
        <v>0</v>
      </c>
      <c r="J108" s="131">
        <f t="shared" si="4"/>
        <v>0</v>
      </c>
    </row>
    <row r="109" spans="1:10" ht="15.75" customHeight="1">
      <c r="A109" s="124"/>
      <c r="B109" s="125"/>
      <c r="C109" s="133"/>
      <c r="D109" s="127">
        <f>SUMIF(ÖPPEN!$E$3:$E$194,C109,ÖPPEN!$AA$3:$AA$200)</f>
        <v>0</v>
      </c>
      <c r="E109" s="128">
        <f>SUMIF(DAM!$E$13:$E$199,$C109,DAM!$N$13:$N$199)</f>
        <v>0</v>
      </c>
      <c r="F109" s="129">
        <f>SUMIF('V55'!$E$13:$E$199,$C109,'V55'!$N$13:$N$199)</f>
        <v>0</v>
      </c>
      <c r="G109" s="129">
        <f>SUMIF('V65'!$E$13:$E$188,$C109,'V65'!$AB$13:$AB$199)</f>
        <v>0</v>
      </c>
      <c r="H109" s="129">
        <f>SUMIF(LAG!$B$3:$B$201,$C109,LAG!J$3:$J$201)</f>
        <v>0</v>
      </c>
      <c r="I109" s="130">
        <f>SUMIF(LAG!$B$3:$B$201,$C109,LAG!K$3:$K$201)</f>
        <v>0</v>
      </c>
      <c r="J109" s="131">
        <f t="shared" si="4"/>
        <v>0</v>
      </c>
    </row>
    <row r="110" spans="1:10" ht="15.75" customHeight="1">
      <c r="A110" s="124"/>
      <c r="B110" s="125"/>
      <c r="C110" s="133"/>
      <c r="D110" s="127">
        <f>SUMIF(ÖPPEN!$E$3:$E$194,C110,ÖPPEN!$AA$3:$AA$200)</f>
        <v>0</v>
      </c>
      <c r="E110" s="128">
        <f>SUMIF(DAM!$E$13:$E$199,$C110,DAM!$N$13:$N$199)</f>
        <v>0</v>
      </c>
      <c r="F110" s="129">
        <f>SUMIF('V55'!$E$13:$E$199,$C110,'V55'!$N$13:$N$199)</f>
        <v>0</v>
      </c>
      <c r="G110" s="129">
        <f>SUMIF('V65'!$E$13:$E$188,$C110,'V65'!$AB$13:$AB$199)</f>
        <v>0</v>
      </c>
      <c r="H110" s="129">
        <f>SUMIF(LAG!$B$3:$B$201,$C110,LAG!J$3:$J$201)</f>
        <v>0</v>
      </c>
      <c r="I110" s="130">
        <f>SUMIF(LAG!$B$3:$B$201,$C110,LAG!K$3:$K$201)</f>
        <v>0</v>
      </c>
      <c r="J110" s="131">
        <f t="shared" si="4"/>
        <v>0</v>
      </c>
    </row>
    <row r="111" spans="1:10" ht="15.75" customHeight="1">
      <c r="A111" s="124"/>
      <c r="B111" s="125"/>
      <c r="C111" s="133"/>
      <c r="D111" s="127">
        <f>SUMIF(ÖPPEN!$E$3:$E$194,C111,ÖPPEN!$AA$3:$AA$200)</f>
        <v>0</v>
      </c>
      <c r="E111" s="128">
        <f>SUMIF(DAM!$E$13:$E$199,$C111,DAM!$N$13:$N$199)</f>
        <v>0</v>
      </c>
      <c r="F111" s="129">
        <f>SUMIF('V55'!$E$13:$E$199,$C111,'V55'!$N$13:$N$199)</f>
        <v>0</v>
      </c>
      <c r="G111" s="129">
        <f>SUMIF('V65'!$E$13:$E$188,$C111,'V65'!$AB$13:$AB$199)</f>
        <v>0</v>
      </c>
      <c r="H111" s="129">
        <f>SUMIF(LAG!$B$3:$B$201,$C111,LAG!J$3:$J$201)</f>
        <v>0</v>
      </c>
      <c r="I111" s="130">
        <f>SUMIF(LAG!$B$3:$B$201,$C111,LAG!K$3:$K$201)</f>
        <v>0</v>
      </c>
      <c r="J111" s="131">
        <f t="shared" si="4"/>
        <v>0</v>
      </c>
    </row>
    <row r="112" spans="1:10" ht="15.75" customHeight="1">
      <c r="A112" s="124"/>
      <c r="B112" s="125"/>
      <c r="C112" s="133"/>
      <c r="D112" s="127">
        <f>SUMIF(ÖPPEN!$E$3:$E$194,C112,ÖPPEN!$AA$3:$AA$200)</f>
        <v>0</v>
      </c>
      <c r="E112" s="128">
        <f>SUMIF(DAM!$E$13:$E$199,$C112,DAM!$N$13:$N$199)</f>
        <v>0</v>
      </c>
      <c r="F112" s="129">
        <f>SUMIF('V55'!$E$13:$E$199,$C112,'V55'!$N$13:$N$199)</f>
        <v>0</v>
      </c>
      <c r="G112" s="129">
        <f>SUMIF('V65'!$E$13:$E$188,$C112,'V65'!$AB$13:$AB$199)</f>
        <v>0</v>
      </c>
      <c r="H112" s="129">
        <f>SUMIF(LAG!$B$3:$B$201,$C112,LAG!J$3:$J$201)</f>
        <v>0</v>
      </c>
      <c r="I112" s="130">
        <f>SUMIF(LAG!$B$3:$B$201,$C112,LAG!K$3:$K$201)</f>
        <v>0</v>
      </c>
      <c r="J112" s="131">
        <f t="shared" si="4"/>
        <v>0</v>
      </c>
    </row>
    <row r="113" spans="1:10" ht="15.75" customHeight="1">
      <c r="A113" s="124"/>
      <c r="B113" s="125"/>
      <c r="C113" s="133"/>
      <c r="D113" s="127">
        <f>SUMIF(ÖPPEN!$E$3:$E$194,C113,ÖPPEN!$AA$3:$AA$200)</f>
        <v>0</v>
      </c>
      <c r="E113" s="128">
        <f>SUMIF(DAM!$E$13:$E$199,$C113,DAM!$N$13:$N$199)</f>
        <v>0</v>
      </c>
      <c r="F113" s="129">
        <f>SUMIF('V55'!$E$13:$E$199,$C113,'V55'!$N$13:$N$199)</f>
        <v>0</v>
      </c>
      <c r="G113" s="129">
        <f>SUMIF('V65'!$E$13:$E$188,$C113,'V65'!$AB$13:$AB$199)</f>
        <v>0</v>
      </c>
      <c r="H113" s="129">
        <f>SUMIF(LAG!$B$3:$B$201,$C113,LAG!J$3:$J$201)</f>
        <v>0</v>
      </c>
      <c r="I113" s="130">
        <f>SUMIF(LAG!$B$3:$B$201,$C113,LAG!K$3:$K$201)</f>
        <v>0</v>
      </c>
      <c r="J113" s="131">
        <f t="shared" si="4"/>
        <v>0</v>
      </c>
    </row>
    <row r="114" spans="1:10" ht="15.75" customHeight="1">
      <c r="A114" s="124"/>
      <c r="B114" s="125"/>
      <c r="C114" s="133"/>
      <c r="D114" s="127">
        <f>SUMIF(ÖPPEN!$E$3:$E$194,C114,ÖPPEN!$AA$3:$AA$200)</f>
        <v>0</v>
      </c>
      <c r="E114" s="128">
        <f>SUMIF(DAM!$E$13:$E$199,$C114,DAM!$N$13:$N$199)</f>
        <v>0</v>
      </c>
      <c r="F114" s="129">
        <f>SUMIF('V55'!$E$13:$E$199,$C114,'V55'!$N$13:$N$199)</f>
        <v>0</v>
      </c>
      <c r="G114" s="129">
        <f>SUMIF('V65'!$E$13:$E$188,$C114,'V65'!$AB$13:$AB$199)</f>
        <v>0</v>
      </c>
      <c r="H114" s="129">
        <f>SUMIF(LAG!$B$3:$B$201,$C114,LAG!J$3:$J$201)</f>
        <v>0</v>
      </c>
      <c r="I114" s="130">
        <f>SUMIF(LAG!$B$3:$B$201,$C114,LAG!K$3:$K$201)</f>
        <v>0</v>
      </c>
      <c r="J114" s="131">
        <f t="shared" si="4"/>
        <v>0</v>
      </c>
    </row>
    <row r="115" spans="1:10" ht="15.75" customHeight="1">
      <c r="A115" s="124"/>
      <c r="B115" s="125"/>
      <c r="C115" s="133"/>
      <c r="D115" s="127">
        <f>SUMIF(ÖPPEN!$E$3:$E$194,C115,ÖPPEN!$AA$3:$AA$200)</f>
        <v>0</v>
      </c>
      <c r="E115" s="128">
        <f>SUMIF(DAM!$E$13:$E$199,$C115,DAM!$N$13:$N$199)</f>
        <v>0</v>
      </c>
      <c r="F115" s="129">
        <f>SUMIF('V55'!$E$13:$E$199,$C115,'V55'!$N$13:$N$199)</f>
        <v>0</v>
      </c>
      <c r="G115" s="129">
        <f>SUMIF('V65'!$E$13:$E$188,$C115,'V65'!$AB$13:$AB$199)</f>
        <v>0</v>
      </c>
      <c r="H115" s="129">
        <f>SUMIF(LAG!$B$3:$B$201,$C115,LAG!J$3:$J$201)</f>
        <v>0</v>
      </c>
      <c r="I115" s="130">
        <f>SUMIF(LAG!$B$3:$B$201,$C115,LAG!K$3:$K$201)</f>
        <v>0</v>
      </c>
      <c r="J115" s="131">
        <f t="shared" si="4"/>
        <v>0</v>
      </c>
    </row>
    <row r="116" spans="1:10" ht="15.75" customHeight="1">
      <c r="A116" s="124"/>
      <c r="B116" s="125"/>
      <c r="C116" s="133"/>
      <c r="D116" s="127">
        <f>SUMIF(ÖPPEN!$E$3:$E$194,C116,ÖPPEN!$AA$3:$AA$200)</f>
        <v>0</v>
      </c>
      <c r="E116" s="128">
        <f>SUMIF(DAM!$E$13:$E$199,$C116,DAM!$N$13:$N$199)</f>
        <v>0</v>
      </c>
      <c r="F116" s="129">
        <f>SUMIF('V55'!$E$13:$E$199,$C116,'V55'!$N$13:$N$199)</f>
        <v>0</v>
      </c>
      <c r="G116" s="129">
        <f>SUMIF('V65'!$E$13:$E$188,$C116,'V65'!$AB$13:$AB$199)</f>
        <v>0</v>
      </c>
      <c r="H116" s="129">
        <f>SUMIF(LAG!$B$3:$B$201,$C116,LAG!J$3:$J$201)</f>
        <v>0</v>
      </c>
      <c r="I116" s="130">
        <f>SUMIF(LAG!$B$3:$B$201,$C116,LAG!K$3:$K$201)</f>
        <v>0</v>
      </c>
      <c r="J116" s="131">
        <f t="shared" si="4"/>
        <v>0</v>
      </c>
    </row>
    <row r="117" spans="1:10" ht="15.75" customHeight="1">
      <c r="A117" s="124"/>
      <c r="B117" s="125"/>
      <c r="C117" s="133"/>
      <c r="D117" s="127">
        <f>SUMIF(ÖPPEN!$E$3:$E$194,C117,ÖPPEN!$AA$3:$AA$200)</f>
        <v>0</v>
      </c>
      <c r="E117" s="128">
        <f>SUMIF(DAM!$E$13:$E$199,$C117,DAM!$N$13:$N$199)</f>
        <v>0</v>
      </c>
      <c r="F117" s="129">
        <f>SUMIF('V55'!$E$13:$E$199,$C117,'V55'!$N$13:$N$199)</f>
        <v>0</v>
      </c>
      <c r="G117" s="129">
        <f>SUMIF('V65'!$E$13:$E$188,$C117,'V65'!$AB$13:$AB$199)</f>
        <v>0</v>
      </c>
      <c r="H117" s="129">
        <f>SUMIF(LAG!$B$3:$B$201,$C117,LAG!J$3:$J$201)</f>
        <v>0</v>
      </c>
      <c r="I117" s="130">
        <f>SUMIF(LAG!$B$3:$B$201,$C117,LAG!K$3:$K$201)</f>
        <v>0</v>
      </c>
      <c r="J117" s="131">
        <f t="shared" si="4"/>
        <v>0</v>
      </c>
    </row>
    <row r="118" spans="1:10" ht="15.75" customHeight="1">
      <c r="A118" s="124"/>
      <c r="B118" s="125"/>
      <c r="C118" s="133"/>
      <c r="D118" s="127">
        <f>SUMIF(ÖPPEN!$E$3:$E$194,C118,ÖPPEN!$AA$3:$AA$200)</f>
        <v>0</v>
      </c>
      <c r="E118" s="128">
        <f>SUMIF(DAM!$E$13:$E$199,$C118,DAM!$N$13:$N$199)</f>
        <v>0</v>
      </c>
      <c r="F118" s="129">
        <f>SUMIF('V55'!$E$13:$E$199,$C118,'V55'!$N$13:$N$199)</f>
        <v>0</v>
      </c>
      <c r="G118" s="129">
        <f>SUMIF('V65'!$E$13:$E$188,$C118,'V65'!$AB$13:$AB$199)</f>
        <v>0</v>
      </c>
      <c r="H118" s="129">
        <f>SUMIF(LAG!$B$3:$B$201,$C118,LAG!J$3:$J$201)</f>
        <v>0</v>
      </c>
      <c r="I118" s="130">
        <f>SUMIF(LAG!$B$3:$B$201,$C118,LAG!K$3:$K$201)</f>
        <v>0</v>
      </c>
      <c r="J118" s="131">
        <f t="shared" si="4"/>
        <v>0</v>
      </c>
    </row>
    <row r="119" spans="1:10" ht="15.75" customHeight="1">
      <c r="A119" s="124"/>
      <c r="B119" s="125"/>
      <c r="C119" s="133"/>
      <c r="D119" s="127">
        <f>SUMIF(ÖPPEN!$E$3:$E$194,C119,ÖPPEN!$AA$3:$AA$200)</f>
        <v>0</v>
      </c>
      <c r="E119" s="128">
        <f>SUMIF(DAM!$E$13:$E$199,$C119,DAM!$N$13:$N$199)</f>
        <v>0</v>
      </c>
      <c r="F119" s="129">
        <f>SUMIF('V55'!$E$13:$E$199,$C119,'V55'!$N$13:$N$199)</f>
        <v>0</v>
      </c>
      <c r="G119" s="129">
        <f>SUMIF('V65'!$E$13:$E$188,$C119,'V65'!$AB$13:$AB$199)</f>
        <v>0</v>
      </c>
      <c r="H119" s="129">
        <f>SUMIF(LAG!$B$3:$B$201,$C119,LAG!J$3:$J$201)</f>
        <v>0</v>
      </c>
      <c r="I119" s="130">
        <f>SUMIF(LAG!$B$3:$B$201,$C119,LAG!K$3:$K$201)</f>
        <v>0</v>
      </c>
      <c r="J119" s="131">
        <f t="shared" si="4"/>
        <v>0</v>
      </c>
    </row>
    <row r="120" spans="1:10" ht="15.75" customHeight="1">
      <c r="A120" s="124"/>
      <c r="B120" s="125"/>
      <c r="C120" s="133"/>
      <c r="D120" s="127">
        <f>SUMIF(ÖPPEN!$E$3:$E$194,C120,ÖPPEN!$AA$3:$AA$200)</f>
        <v>0</v>
      </c>
      <c r="E120" s="128">
        <f>SUMIF(DAM!$E$13:$E$199,$C120,DAM!$N$13:$N$199)</f>
        <v>0</v>
      </c>
      <c r="F120" s="129">
        <f>SUMIF('V55'!$E$13:$E$199,$C120,'V55'!$N$13:$N$199)</f>
        <v>0</v>
      </c>
      <c r="G120" s="129">
        <f>SUMIF('V65'!$E$13:$E$188,$C120,'V65'!$AB$13:$AB$199)</f>
        <v>0</v>
      </c>
      <c r="H120" s="129">
        <f>SUMIF(LAG!$B$3:$B$201,$C120,LAG!J$3:$J$201)</f>
        <v>0</v>
      </c>
      <c r="I120" s="130">
        <f>SUMIF(LAG!$B$3:$B$201,$C120,LAG!K$3:$K$201)</f>
        <v>0</v>
      </c>
      <c r="J120" s="131">
        <f t="shared" si="4"/>
        <v>0</v>
      </c>
    </row>
    <row r="121" spans="1:10" ht="15.75" customHeight="1">
      <c r="A121" s="124"/>
      <c r="B121" s="125"/>
      <c r="C121" s="133"/>
      <c r="D121" s="127">
        <f>SUMIF(ÖPPEN!$E$3:$E$194,C121,ÖPPEN!$AA$3:$AA$200)</f>
        <v>0</v>
      </c>
      <c r="E121" s="128">
        <f>SUMIF(DAM!$E$13:$E$199,$C121,DAM!$N$13:$N$199)</f>
        <v>0</v>
      </c>
      <c r="F121" s="129">
        <f>SUMIF('V55'!$E$13:$E$199,$C121,'V55'!$N$13:$N$199)</f>
        <v>0</v>
      </c>
      <c r="G121" s="129">
        <f>SUMIF('V65'!$E$13:$E$188,$C121,'V65'!$AB$13:$AB$199)</f>
        <v>0</v>
      </c>
      <c r="H121" s="129">
        <f>SUMIF(LAG!$B$3:$B$201,$C121,LAG!J$3:$J$201)</f>
        <v>0</v>
      </c>
      <c r="I121" s="130">
        <f>SUMIF(LAG!$B$3:$B$201,$C121,LAG!K$3:$K$201)</f>
        <v>0</v>
      </c>
      <c r="J121" s="131">
        <f t="shared" si="4"/>
        <v>0</v>
      </c>
    </row>
    <row r="122" spans="1:10" ht="15.75" customHeight="1">
      <c r="A122" s="124"/>
      <c r="B122" s="125"/>
      <c r="C122" s="133"/>
      <c r="D122" s="127">
        <f>SUMIF(ÖPPEN!$E$3:$E$194,C122,ÖPPEN!$AA$3:$AA$200)</f>
        <v>0</v>
      </c>
      <c r="E122" s="128">
        <f>SUMIF(DAM!$E$13:$E$199,$C122,DAM!$N$13:$N$199)</f>
        <v>0</v>
      </c>
      <c r="F122" s="129">
        <f>SUMIF('V55'!$E$13:$E$199,$C122,'V55'!$N$13:$N$199)</f>
        <v>0</v>
      </c>
      <c r="G122" s="129">
        <f>SUMIF('V65'!$E$13:$E$188,$C122,'V65'!$AB$13:$AB$199)</f>
        <v>0</v>
      </c>
      <c r="H122" s="129">
        <f>SUMIF(LAG!$B$3:$B$201,$C122,LAG!J$3:$J$201)</f>
        <v>0</v>
      </c>
      <c r="I122" s="130">
        <f>SUMIF(LAG!$B$3:$B$201,$C122,LAG!K$3:$K$201)</f>
        <v>0</v>
      </c>
      <c r="J122" s="131">
        <f t="shared" si="4"/>
        <v>0</v>
      </c>
    </row>
    <row r="123" spans="1:10" ht="15.75" customHeight="1">
      <c r="A123" s="124"/>
      <c r="B123" s="125"/>
      <c r="C123" s="133"/>
      <c r="D123" s="127">
        <f>SUMIF(ÖPPEN!$E$3:$E$194,C123,ÖPPEN!$AA$3:$AA$200)</f>
        <v>0</v>
      </c>
      <c r="E123" s="128">
        <f>SUMIF(DAM!$E$13:$E$199,$C123,DAM!$N$13:$N$199)</f>
        <v>0</v>
      </c>
      <c r="F123" s="129">
        <f>SUMIF('V55'!$E$13:$E$199,$C123,'V55'!$N$13:$N$199)</f>
        <v>0</v>
      </c>
      <c r="G123" s="129">
        <f>SUMIF('V65'!$E$13:$E$188,$C123,'V65'!$AB$13:$AB$199)</f>
        <v>0</v>
      </c>
      <c r="H123" s="129">
        <f>SUMIF(LAG!$B$3:$B$201,$C123,LAG!J$3:$J$201)</f>
        <v>0</v>
      </c>
      <c r="I123" s="130">
        <f>SUMIF(LAG!$B$3:$B$201,$C123,LAG!K$3:$K$201)</f>
        <v>0</v>
      </c>
      <c r="J123" s="131">
        <f t="shared" si="4"/>
        <v>0</v>
      </c>
    </row>
    <row r="124" spans="1:10" ht="15.75" customHeight="1">
      <c r="A124" s="124"/>
      <c r="B124" s="125"/>
      <c r="C124" s="133"/>
      <c r="D124" s="127">
        <f>SUMIF(ÖPPEN!$E$3:$E$194,C124,ÖPPEN!$AA$3:$AA$200)</f>
        <v>0</v>
      </c>
      <c r="E124" s="128">
        <f>SUMIF(DAM!$E$13:$E$199,$C124,DAM!$N$13:$N$199)</f>
        <v>0</v>
      </c>
      <c r="F124" s="129">
        <f>SUMIF('V55'!$E$13:$E$199,$C124,'V55'!$N$13:$N$199)</f>
        <v>0</v>
      </c>
      <c r="G124" s="129">
        <f>SUMIF('V65'!$E$13:$E$188,$C124,'V65'!$AB$13:$AB$199)</f>
        <v>0</v>
      </c>
      <c r="H124" s="129">
        <f>SUMIF(LAG!$B$3:$B$201,$C124,LAG!J$3:$J$201)</f>
        <v>0</v>
      </c>
      <c r="I124" s="130">
        <f>SUMIF(LAG!$B$3:$B$201,$C124,LAG!K$3:$K$201)</f>
        <v>0</v>
      </c>
      <c r="J124" s="131">
        <f t="shared" si="4"/>
        <v>0</v>
      </c>
    </row>
    <row r="125" spans="1:10" ht="15.75" customHeight="1">
      <c r="A125" s="124"/>
      <c r="B125" s="125"/>
      <c r="C125" s="133"/>
      <c r="D125" s="127">
        <f>SUMIF(ÖPPEN!$E$3:$E$194,C125,ÖPPEN!$AA$3:$AA$200)</f>
        <v>0</v>
      </c>
      <c r="E125" s="128">
        <f>SUMIF(DAM!$E$13:$E$199,$C125,DAM!$N$13:$N$199)</f>
        <v>0</v>
      </c>
      <c r="F125" s="129">
        <f>SUMIF('V55'!$E$13:$E$199,$C125,'V55'!$N$13:$N$199)</f>
        <v>0</v>
      </c>
      <c r="G125" s="129">
        <f>SUMIF('V65'!$E$13:$E$188,$C125,'V65'!$AB$13:$AB$199)</f>
        <v>0</v>
      </c>
      <c r="H125" s="129">
        <f>SUMIF(LAG!$B$3:$B$201,$C125,LAG!J$3:$J$201)</f>
        <v>0</v>
      </c>
      <c r="I125" s="130">
        <f>SUMIF(LAG!$B$3:$B$201,$C125,LAG!K$3:$K$201)</f>
        <v>0</v>
      </c>
      <c r="J125" s="131">
        <f t="shared" si="4"/>
        <v>0</v>
      </c>
    </row>
    <row r="126" spans="1:10" ht="15.75" customHeight="1">
      <c r="A126" s="124"/>
      <c r="B126" s="125"/>
      <c r="C126" s="133"/>
      <c r="D126" s="127">
        <f>SUMIF(ÖPPEN!$E$3:$E$194,C126,ÖPPEN!$AA$3:$AA$200)</f>
        <v>0</v>
      </c>
      <c r="E126" s="128">
        <f>SUMIF(DAM!$E$13:$E$199,$C126,DAM!$N$13:$N$199)</f>
        <v>0</v>
      </c>
      <c r="F126" s="129">
        <f>SUMIF('V55'!$E$13:$E$199,$C126,'V55'!$N$13:$N$199)</f>
        <v>0</v>
      </c>
      <c r="G126" s="129">
        <f>SUMIF('V65'!$E$13:$E$188,$C126,'V65'!$AB$13:$AB$199)</f>
        <v>0</v>
      </c>
      <c r="H126" s="129">
        <f>SUMIF(LAG!$B$3:$B$201,$C126,LAG!J$3:$J$201)</f>
        <v>0</v>
      </c>
      <c r="I126" s="130">
        <f>SUMIF(LAG!$B$3:$B$201,$C126,LAG!K$3:$K$201)</f>
        <v>0</v>
      </c>
      <c r="J126" s="131">
        <f t="shared" si="4"/>
        <v>0</v>
      </c>
    </row>
    <row r="127" spans="1:10" ht="15.75" customHeight="1">
      <c r="A127" s="124"/>
      <c r="B127" s="125"/>
      <c r="C127" s="133"/>
      <c r="D127" s="127">
        <f>SUMIF(ÖPPEN!$E$3:$E$194,C127,ÖPPEN!$AA$3:$AA$200)</f>
        <v>0</v>
      </c>
      <c r="E127" s="128">
        <f>SUMIF(DAM!$E$13:$E$199,$C127,DAM!$N$13:$N$199)</f>
        <v>0</v>
      </c>
      <c r="F127" s="129">
        <f>SUMIF('V55'!$E$13:$E$199,$C127,'V55'!$N$13:$N$199)</f>
        <v>0</v>
      </c>
      <c r="G127" s="129">
        <f>SUMIF('V65'!$E$13:$E$188,$C127,'V65'!$AB$13:$AB$199)</f>
        <v>0</v>
      </c>
      <c r="H127" s="129">
        <f>SUMIF(LAG!$B$3:$B$201,$C127,LAG!J$3:$J$201)</f>
        <v>0</v>
      </c>
      <c r="I127" s="130">
        <f>SUMIF(LAG!$B$3:$B$201,$C127,LAG!K$3:$K$201)</f>
        <v>0</v>
      </c>
      <c r="J127" s="131">
        <f t="shared" si="4"/>
        <v>0</v>
      </c>
    </row>
    <row r="128" spans="1:10" ht="15.75" customHeight="1">
      <c r="A128" s="124"/>
      <c r="B128" s="125"/>
      <c r="C128" s="133"/>
      <c r="D128" s="127">
        <f>SUMIF(ÖPPEN!$E$3:$E$194,C128,ÖPPEN!$AA$3:$AA$200)</f>
        <v>0</v>
      </c>
      <c r="E128" s="128">
        <f>SUMIF(DAM!$E$13:$E$199,$C128,DAM!$N$13:$N$199)</f>
        <v>0</v>
      </c>
      <c r="F128" s="129">
        <f>SUMIF('V55'!$E$13:$E$199,$C128,'V55'!$N$13:$N$199)</f>
        <v>0</v>
      </c>
      <c r="G128" s="129">
        <f>SUMIF('V65'!$E$13:$E$188,$C128,'V65'!$AB$13:$AB$199)</f>
        <v>0</v>
      </c>
      <c r="H128" s="129">
        <f>SUMIF(LAG!$B$3:$B$201,$C128,LAG!J$3:$J$201)</f>
        <v>0</v>
      </c>
      <c r="I128" s="130">
        <f>SUMIF(LAG!$B$3:$B$201,$C128,LAG!K$3:$K$201)</f>
        <v>0</v>
      </c>
      <c r="J128" s="131">
        <f t="shared" si="4"/>
        <v>0</v>
      </c>
    </row>
    <row r="129" spans="1:10" ht="15.75" customHeight="1">
      <c r="A129" s="124"/>
      <c r="B129" s="125"/>
      <c r="C129" s="133"/>
      <c r="D129" s="127">
        <f>SUMIF(ÖPPEN!$E$3:$E$194,C129,ÖPPEN!$AA$3:$AA$200)</f>
        <v>0</v>
      </c>
      <c r="E129" s="128">
        <f>SUMIF(DAM!$E$13:$E$199,$C129,DAM!$N$13:$N$199)</f>
        <v>0</v>
      </c>
      <c r="F129" s="129">
        <f>SUMIF('V55'!$E$13:$E$199,$C129,'V55'!$N$13:$N$199)</f>
        <v>0</v>
      </c>
      <c r="G129" s="129">
        <f>SUMIF('V65'!$E$13:$E$188,$C129,'V65'!$AB$13:$AB$199)</f>
        <v>0</v>
      </c>
      <c r="H129" s="129">
        <f>SUMIF(LAG!$B$3:$B$201,$C129,LAG!J$3:$J$201)</f>
        <v>0</v>
      </c>
      <c r="I129" s="130">
        <f>SUMIF(LAG!$B$3:$B$201,$C129,LAG!K$3:$K$201)</f>
        <v>0</v>
      </c>
      <c r="J129" s="131">
        <f t="shared" ref="J129:J160" si="5">IF(SUM(D129:I129)=0,0,(SUM(D129:I129)))</f>
        <v>0</v>
      </c>
    </row>
    <row r="130" spans="1:10" ht="15.75" customHeight="1">
      <c r="A130" s="124"/>
      <c r="B130" s="125"/>
      <c r="C130" s="133"/>
      <c r="D130" s="127">
        <f>SUMIF(ÖPPEN!$E$3:$E$194,C130,ÖPPEN!$AA$3:$AA$200)</f>
        <v>0</v>
      </c>
      <c r="E130" s="128">
        <f>SUMIF(DAM!$E$13:$E$199,$C130,DAM!$N$13:$N$199)</f>
        <v>0</v>
      </c>
      <c r="F130" s="129">
        <f>SUMIF('V55'!$E$13:$E$199,$C130,'V55'!$N$13:$N$199)</f>
        <v>0</v>
      </c>
      <c r="G130" s="129">
        <f>SUMIF('V65'!$E$13:$E$188,$C130,'V65'!$AB$13:$AB$199)</f>
        <v>0</v>
      </c>
      <c r="H130" s="129">
        <f>SUMIF(LAG!$B$3:$B$201,$C130,LAG!J$3:$J$201)</f>
        <v>0</v>
      </c>
      <c r="I130" s="130">
        <f>SUMIF(LAG!$B$3:$B$201,$C130,LAG!K$3:$K$201)</f>
        <v>0</v>
      </c>
      <c r="J130" s="131">
        <f t="shared" si="5"/>
        <v>0</v>
      </c>
    </row>
    <row r="131" spans="1:10" ht="15.75" customHeight="1">
      <c r="A131" s="124"/>
      <c r="B131" s="125"/>
      <c r="C131" s="133"/>
      <c r="D131" s="127">
        <f>SUMIF(ÖPPEN!$E$3:$E$194,C131,ÖPPEN!$AA$3:$AA$200)</f>
        <v>0</v>
      </c>
      <c r="E131" s="128">
        <f>SUMIF(DAM!$E$13:$E$199,$C131,DAM!$N$13:$N$199)</f>
        <v>0</v>
      </c>
      <c r="F131" s="129">
        <f>SUMIF('V55'!$E$13:$E$199,$C131,'V55'!$N$13:$N$199)</f>
        <v>0</v>
      </c>
      <c r="G131" s="129">
        <f>SUMIF('V65'!$E$13:$E$188,$C131,'V65'!$AB$13:$AB$199)</f>
        <v>0</v>
      </c>
      <c r="H131" s="129">
        <f>SUMIF(LAG!$B$3:$B$201,$C131,LAG!J$3:$J$201)</f>
        <v>0</v>
      </c>
      <c r="I131" s="130">
        <f>SUMIF(LAG!$B$3:$B$201,$C131,LAG!K$3:$K$201)</f>
        <v>0</v>
      </c>
      <c r="J131" s="131">
        <f t="shared" si="5"/>
        <v>0</v>
      </c>
    </row>
    <row r="132" spans="1:10" ht="15.75" customHeight="1">
      <c r="A132" s="124"/>
      <c r="B132" s="125"/>
      <c r="C132" s="133"/>
      <c r="D132" s="127">
        <f>SUMIF(ÖPPEN!$E$3:$E$194,C132,ÖPPEN!$AA$3:$AA$200)</f>
        <v>0</v>
      </c>
      <c r="E132" s="128">
        <f>SUMIF(DAM!$E$13:$E$199,$C132,DAM!$N$13:$N$199)</f>
        <v>0</v>
      </c>
      <c r="F132" s="129">
        <f>SUMIF('V55'!$E$13:$E$199,$C132,'V55'!$N$13:$N$199)</f>
        <v>0</v>
      </c>
      <c r="G132" s="129">
        <f>SUMIF('V65'!$E$13:$E$188,$C132,'V65'!$AB$13:$AB$199)</f>
        <v>0</v>
      </c>
      <c r="H132" s="129">
        <f>SUMIF(LAG!$B$3:$B$201,$C132,LAG!J$3:$J$201)</f>
        <v>0</v>
      </c>
      <c r="I132" s="130">
        <f>SUMIF(LAG!$B$3:$B$201,$C132,LAG!K$3:$K$201)</f>
        <v>0</v>
      </c>
      <c r="J132" s="131">
        <f t="shared" si="5"/>
        <v>0</v>
      </c>
    </row>
    <row r="133" spans="1:10" ht="15.75" customHeight="1">
      <c r="A133" s="124"/>
      <c r="B133" s="125"/>
      <c r="C133" s="133"/>
      <c r="D133" s="127">
        <f>SUMIF(ÖPPEN!$E$3:$E$194,C133,ÖPPEN!$AA$3:$AA$200)</f>
        <v>0</v>
      </c>
      <c r="E133" s="128">
        <f>SUMIF(DAM!$E$13:$E$199,$C133,DAM!$N$13:$N$199)</f>
        <v>0</v>
      </c>
      <c r="F133" s="129">
        <f>SUMIF('V55'!$E$13:$E$199,$C133,'V55'!$N$13:$N$199)</f>
        <v>0</v>
      </c>
      <c r="G133" s="129">
        <f>SUMIF('V65'!$E$13:$E$188,$C133,'V65'!$AB$13:$AB$199)</f>
        <v>0</v>
      </c>
      <c r="H133" s="129">
        <f>SUMIF(LAG!$B$3:$B$201,$C133,LAG!J$3:$J$201)</f>
        <v>0</v>
      </c>
      <c r="I133" s="130">
        <f>SUMIF(LAG!$B$3:$B$201,$C133,LAG!K$3:$K$201)</f>
        <v>0</v>
      </c>
      <c r="J133" s="131">
        <f t="shared" si="5"/>
        <v>0</v>
      </c>
    </row>
    <row r="134" spans="1:10" ht="15.75" customHeight="1">
      <c r="A134" s="124"/>
      <c r="B134" s="125"/>
      <c r="C134" s="133"/>
      <c r="D134" s="127">
        <f>SUMIF(ÖPPEN!$E$3:$E$194,C134,ÖPPEN!$AA$3:$AA$200)</f>
        <v>0</v>
      </c>
      <c r="E134" s="128">
        <f>SUMIF(DAM!$E$13:$E$199,$C134,DAM!$N$13:$N$199)</f>
        <v>0</v>
      </c>
      <c r="F134" s="129">
        <f>SUMIF('V55'!$E$13:$E$199,$C134,'V55'!$N$13:$N$199)</f>
        <v>0</v>
      </c>
      <c r="G134" s="129">
        <f>SUMIF('V65'!$E$13:$E$188,$C134,'V65'!$AB$13:$AB$199)</f>
        <v>0</v>
      </c>
      <c r="H134" s="129">
        <f>SUMIF(LAG!$B$3:$B$201,$C134,LAG!J$3:$J$201)</f>
        <v>0</v>
      </c>
      <c r="I134" s="130">
        <f>SUMIF(LAG!$B$3:$B$201,$C134,LAG!K$3:$K$201)</f>
        <v>0</v>
      </c>
      <c r="J134" s="131">
        <f t="shared" si="5"/>
        <v>0</v>
      </c>
    </row>
    <row r="135" spans="1:10" ht="15.75" customHeight="1">
      <c r="A135" s="124"/>
      <c r="B135" s="125"/>
      <c r="C135" s="133"/>
      <c r="D135" s="127">
        <f>SUMIF(ÖPPEN!$E$3:$E$194,C135,ÖPPEN!$AA$3:$AA$200)</f>
        <v>0</v>
      </c>
      <c r="E135" s="128">
        <f>SUMIF(DAM!$E$13:$E$199,$C135,DAM!$N$13:$N$199)</f>
        <v>0</v>
      </c>
      <c r="F135" s="129">
        <f>SUMIF('V55'!$E$13:$E$199,$C135,'V55'!$N$13:$N$199)</f>
        <v>0</v>
      </c>
      <c r="G135" s="129">
        <f>SUMIF('V65'!$E$13:$E$188,$C135,'V65'!$AB$13:$AB$199)</f>
        <v>0</v>
      </c>
      <c r="H135" s="129">
        <f>SUMIF(LAG!$B$3:$B$201,$C135,LAG!J$3:$J$201)</f>
        <v>0</v>
      </c>
      <c r="I135" s="130">
        <f>SUMIF(LAG!$B$3:$B$201,$C135,LAG!K$3:$K$201)</f>
        <v>0</v>
      </c>
      <c r="J135" s="131">
        <f t="shared" si="5"/>
        <v>0</v>
      </c>
    </row>
    <row r="136" spans="1:10" ht="15.75" customHeight="1">
      <c r="A136" s="124"/>
      <c r="B136" s="125"/>
      <c r="C136" s="133"/>
      <c r="D136" s="127">
        <f>SUMIF(ÖPPEN!$E$3:$E$194,C136,ÖPPEN!$AA$3:$AA$200)</f>
        <v>0</v>
      </c>
      <c r="E136" s="128">
        <f>SUMIF(DAM!$E$13:$E$199,$C136,DAM!$N$13:$N$199)</f>
        <v>0</v>
      </c>
      <c r="F136" s="129">
        <f>SUMIF('V55'!$E$13:$E$199,$C136,'V55'!$N$13:$N$199)</f>
        <v>0</v>
      </c>
      <c r="G136" s="129">
        <f>SUMIF('V65'!$E$13:$E$188,$C136,'V65'!$AB$13:$AB$199)</f>
        <v>0</v>
      </c>
      <c r="H136" s="129">
        <f>SUMIF(LAG!$B$3:$B$201,$C136,LAG!J$3:$J$201)</f>
        <v>0</v>
      </c>
      <c r="I136" s="130">
        <f>SUMIF(LAG!$B$3:$B$201,$C136,LAG!K$3:$K$201)</f>
        <v>0</v>
      </c>
      <c r="J136" s="131">
        <f t="shared" si="5"/>
        <v>0</v>
      </c>
    </row>
    <row r="137" spans="1:10" ht="15.75" customHeight="1">
      <c r="A137" s="124"/>
      <c r="B137" s="125"/>
      <c r="C137" s="133"/>
      <c r="D137" s="127">
        <f>SUMIF(ÖPPEN!$E$3:$E$194,C137,ÖPPEN!$AA$3:$AA$200)</f>
        <v>0</v>
      </c>
      <c r="E137" s="128">
        <f>SUMIF(DAM!$E$13:$E$199,$C137,DAM!$N$13:$N$199)</f>
        <v>0</v>
      </c>
      <c r="F137" s="129">
        <f>SUMIF('V55'!$E$13:$E$199,$C137,'V55'!$N$13:$N$199)</f>
        <v>0</v>
      </c>
      <c r="G137" s="129">
        <f>SUMIF('V65'!$E$13:$E$188,$C137,'V65'!$AB$13:$AB$199)</f>
        <v>0</v>
      </c>
      <c r="H137" s="129">
        <f>SUMIF(LAG!$B$3:$B$201,$C137,LAG!J$3:$J$201)</f>
        <v>0</v>
      </c>
      <c r="I137" s="130">
        <f>SUMIF(LAG!$B$3:$B$201,$C137,LAG!K$3:$K$201)</f>
        <v>0</v>
      </c>
      <c r="J137" s="131">
        <f t="shared" si="5"/>
        <v>0</v>
      </c>
    </row>
    <row r="138" spans="1:10" ht="15.75" customHeight="1">
      <c r="A138" s="124"/>
      <c r="B138" s="125"/>
      <c r="C138" s="133"/>
      <c r="D138" s="127">
        <f>SUMIF(ÖPPEN!$E$3:$E$194,C138,ÖPPEN!$AA$3:$AA$200)</f>
        <v>0</v>
      </c>
      <c r="E138" s="128">
        <f>SUMIF(DAM!$E$13:$E$199,$C138,DAM!$N$13:$N$199)</f>
        <v>0</v>
      </c>
      <c r="F138" s="129">
        <f>SUMIF('V55'!$E$13:$E$199,$C138,'V55'!$N$13:$N$199)</f>
        <v>0</v>
      </c>
      <c r="G138" s="129">
        <f>SUMIF('V65'!$E$13:$E$188,$C138,'V65'!$AB$13:$AB$199)</f>
        <v>0</v>
      </c>
      <c r="H138" s="129">
        <f>SUMIF(LAG!$B$3:$B$201,$C138,LAG!J$3:$J$201)</f>
        <v>0</v>
      </c>
      <c r="I138" s="130">
        <f>SUMIF(LAG!$B$3:$B$201,$C138,LAG!K$3:$K$201)</f>
        <v>0</v>
      </c>
      <c r="J138" s="131">
        <f t="shared" si="5"/>
        <v>0</v>
      </c>
    </row>
    <row r="139" spans="1:10" ht="15.75" customHeight="1">
      <c r="A139" s="124"/>
      <c r="B139" s="125"/>
      <c r="C139" s="133"/>
      <c r="D139" s="127">
        <f>SUMIF(ÖPPEN!$E$3:$E$194,C139,ÖPPEN!$AA$3:$AA$200)</f>
        <v>0</v>
      </c>
      <c r="E139" s="128">
        <f>SUMIF(DAM!$E$13:$E$199,$C139,DAM!$N$13:$N$199)</f>
        <v>0</v>
      </c>
      <c r="F139" s="129">
        <f>SUMIF('V55'!$E$13:$E$199,$C139,'V55'!$N$13:$N$199)</f>
        <v>0</v>
      </c>
      <c r="G139" s="129">
        <f>SUMIF('V65'!$E$13:$E$188,$C139,'V65'!$AB$13:$AB$199)</f>
        <v>0</v>
      </c>
      <c r="H139" s="129">
        <f>SUMIF(LAG!$B$3:$B$201,$C139,LAG!J$3:$J$201)</f>
        <v>0</v>
      </c>
      <c r="I139" s="130">
        <f>SUMIF(LAG!$B$3:$B$201,$C139,LAG!K$3:$K$201)</f>
        <v>0</v>
      </c>
      <c r="J139" s="131">
        <f t="shared" si="5"/>
        <v>0</v>
      </c>
    </row>
    <row r="140" spans="1:10" ht="15.75" customHeight="1">
      <c r="A140" s="124"/>
      <c r="B140" s="125"/>
      <c r="C140" s="133"/>
      <c r="D140" s="127">
        <f>SUMIF(ÖPPEN!$E$3:$E$194,C140,ÖPPEN!$AA$3:$AA$200)</f>
        <v>0</v>
      </c>
      <c r="E140" s="128">
        <f>SUMIF(DAM!$E$13:$E$199,$C140,DAM!$N$13:$N$199)</f>
        <v>0</v>
      </c>
      <c r="F140" s="129">
        <f>SUMIF('V55'!$E$13:$E$199,$C140,'V55'!$N$13:$N$199)</f>
        <v>0</v>
      </c>
      <c r="G140" s="129">
        <f>SUMIF('V65'!$E$13:$E$188,$C140,'V65'!$AB$13:$AB$199)</f>
        <v>0</v>
      </c>
      <c r="H140" s="129">
        <f>SUMIF(LAG!$B$3:$B$201,$C140,LAG!J$3:$J$201)</f>
        <v>0</v>
      </c>
      <c r="I140" s="130">
        <f>SUMIF(LAG!$B$3:$B$201,$C140,LAG!K$3:$K$201)</f>
        <v>0</v>
      </c>
      <c r="J140" s="131">
        <f t="shared" si="5"/>
        <v>0</v>
      </c>
    </row>
    <row r="141" spans="1:10" ht="15.75" customHeight="1">
      <c r="A141" s="124"/>
      <c r="B141" s="125"/>
      <c r="C141" s="133"/>
      <c r="D141" s="127">
        <f>SUMIF(ÖPPEN!$E$3:$E$194,C141,ÖPPEN!$AA$3:$AA$200)</f>
        <v>0</v>
      </c>
      <c r="E141" s="128">
        <f>SUMIF(DAM!$E$13:$E$199,$C141,DAM!$N$13:$N$199)</f>
        <v>0</v>
      </c>
      <c r="F141" s="129">
        <f>SUMIF('V55'!$E$13:$E$199,$C141,'V55'!$N$13:$N$199)</f>
        <v>0</v>
      </c>
      <c r="G141" s="129">
        <f>SUMIF('V65'!$E$13:$E$188,$C141,'V65'!$AB$13:$AB$199)</f>
        <v>0</v>
      </c>
      <c r="H141" s="129">
        <f>SUMIF(LAG!$B$3:$B$201,$C141,LAG!J$3:$J$201)</f>
        <v>0</v>
      </c>
      <c r="I141" s="130">
        <f>SUMIF(LAG!$B$3:$B$201,$C141,LAG!K$3:$K$201)</f>
        <v>0</v>
      </c>
      <c r="J141" s="131">
        <f t="shared" si="5"/>
        <v>0</v>
      </c>
    </row>
    <row r="142" spans="1:10" ht="15.75" customHeight="1">
      <c r="A142" s="124"/>
      <c r="B142" s="125"/>
      <c r="C142" s="133"/>
      <c r="D142" s="127">
        <f>SUMIF(ÖPPEN!$E$3:$E$194,C142,ÖPPEN!$AA$3:$AA$200)</f>
        <v>0</v>
      </c>
      <c r="E142" s="128">
        <f>SUMIF(DAM!$E$13:$E$199,$C142,DAM!$N$13:$N$199)</f>
        <v>0</v>
      </c>
      <c r="F142" s="129">
        <f>SUMIF('V55'!$E$13:$E$199,$C142,'V55'!$N$13:$N$199)</f>
        <v>0</v>
      </c>
      <c r="G142" s="129">
        <f>SUMIF('V65'!$E$13:$E$188,$C142,'V65'!$AB$13:$AB$199)</f>
        <v>0</v>
      </c>
      <c r="H142" s="129">
        <f>SUMIF(LAG!$B$3:$B$201,$C142,LAG!J$3:$J$201)</f>
        <v>0</v>
      </c>
      <c r="I142" s="130">
        <f>SUMIF(LAG!$B$3:$B$201,$C142,LAG!K$3:$K$201)</f>
        <v>0</v>
      </c>
      <c r="J142" s="131">
        <f t="shared" si="5"/>
        <v>0</v>
      </c>
    </row>
    <row r="143" spans="1:10" ht="15.75" customHeight="1">
      <c r="A143" s="124"/>
      <c r="B143" s="125"/>
      <c r="C143" s="133"/>
      <c r="D143" s="127">
        <f>SUMIF(ÖPPEN!$E$3:$E$194,C143,ÖPPEN!$AA$3:$AA$200)</f>
        <v>0</v>
      </c>
      <c r="E143" s="128">
        <f>SUMIF(DAM!$E$13:$E$199,$C143,DAM!$N$13:$N$199)</f>
        <v>0</v>
      </c>
      <c r="F143" s="129">
        <f>SUMIF('V55'!$E$13:$E$199,$C143,'V55'!$N$13:$N$199)</f>
        <v>0</v>
      </c>
      <c r="G143" s="129">
        <f>SUMIF('V65'!$E$13:$E$188,$C143,'V65'!$AB$13:$AB$199)</f>
        <v>0</v>
      </c>
      <c r="H143" s="129">
        <f>SUMIF(LAG!$B$3:$B$201,$C143,LAG!J$3:$J$201)</f>
        <v>0</v>
      </c>
      <c r="I143" s="130">
        <f>SUMIF(LAG!$B$3:$B$201,$C143,LAG!K$3:$K$201)</f>
        <v>0</v>
      </c>
      <c r="J143" s="131">
        <f t="shared" si="5"/>
        <v>0</v>
      </c>
    </row>
    <row r="144" spans="1:10" ht="15.75" customHeight="1">
      <c r="A144" s="124"/>
      <c r="B144" s="125"/>
      <c r="C144" s="133"/>
      <c r="D144" s="127">
        <f>SUMIF(ÖPPEN!$E$3:$E$194,C144,ÖPPEN!$AA$3:$AA$200)</f>
        <v>0</v>
      </c>
      <c r="E144" s="128">
        <f>SUMIF(DAM!$E$13:$E$199,$C144,DAM!$N$13:$N$199)</f>
        <v>0</v>
      </c>
      <c r="F144" s="129">
        <f>SUMIF('V55'!$E$13:$E$199,$C144,'V55'!$N$13:$N$199)</f>
        <v>0</v>
      </c>
      <c r="G144" s="129">
        <f>SUMIF('V65'!$E$13:$E$188,$C144,'V65'!$AB$13:$AB$199)</f>
        <v>0</v>
      </c>
      <c r="H144" s="129">
        <f>SUMIF(LAG!$B$3:$B$201,$C144,LAG!J$3:$J$201)</f>
        <v>0</v>
      </c>
      <c r="I144" s="130">
        <f>SUMIF(LAG!$B$3:$B$201,$C144,LAG!K$3:$K$201)</f>
        <v>0</v>
      </c>
      <c r="J144" s="131">
        <f t="shared" si="5"/>
        <v>0</v>
      </c>
    </row>
    <row r="145" spans="1:10" ht="15.75" customHeight="1">
      <c r="A145" s="124"/>
      <c r="B145" s="125"/>
      <c r="C145" s="133"/>
      <c r="D145" s="127">
        <f>SUMIF(ÖPPEN!$E$3:$E$194,C145,ÖPPEN!$AA$3:$AA$200)</f>
        <v>0</v>
      </c>
      <c r="E145" s="128">
        <f>SUMIF(DAM!$E$13:$E$199,$C145,DAM!$N$13:$N$199)</f>
        <v>0</v>
      </c>
      <c r="F145" s="129">
        <f>SUMIF('V55'!$E$13:$E$199,$C145,'V55'!$N$13:$N$199)</f>
        <v>0</v>
      </c>
      <c r="G145" s="129">
        <f>SUMIF('V65'!$E$13:$E$188,$C145,'V65'!$AB$13:$AB$199)</f>
        <v>0</v>
      </c>
      <c r="H145" s="129">
        <f>SUMIF(LAG!$B$3:$B$201,$C145,LAG!J$3:$J$201)</f>
        <v>0</v>
      </c>
      <c r="I145" s="130">
        <f>SUMIF(LAG!$B$3:$B$201,$C145,LAG!K$3:$K$201)</f>
        <v>0</v>
      </c>
      <c r="J145" s="131">
        <f t="shared" si="5"/>
        <v>0</v>
      </c>
    </row>
    <row r="146" spans="1:10" ht="15.75" customHeight="1">
      <c r="A146" s="124"/>
      <c r="B146" s="125"/>
      <c r="C146" s="133"/>
      <c r="D146" s="127">
        <f>SUMIF(ÖPPEN!$E$3:$E$194,C146,ÖPPEN!$AA$3:$AA$200)</f>
        <v>0</v>
      </c>
      <c r="E146" s="128">
        <f>SUMIF(DAM!$E$13:$E$199,$C146,DAM!$N$13:$N$199)</f>
        <v>0</v>
      </c>
      <c r="F146" s="129">
        <f>SUMIF('V55'!$E$13:$E$199,$C146,'V55'!$N$13:$N$199)</f>
        <v>0</v>
      </c>
      <c r="G146" s="129">
        <f>SUMIF('V65'!$E$13:$E$188,$C146,'V65'!$AB$13:$AB$199)</f>
        <v>0</v>
      </c>
      <c r="H146" s="129">
        <f>SUMIF(LAG!$B$3:$B$201,$C146,LAG!J$3:$J$201)</f>
        <v>0</v>
      </c>
      <c r="I146" s="130">
        <f>SUMIF(LAG!$B$3:$B$201,$C146,LAG!K$3:$K$201)</f>
        <v>0</v>
      </c>
      <c r="J146" s="131">
        <f t="shared" si="5"/>
        <v>0</v>
      </c>
    </row>
    <row r="147" spans="1:10" ht="15.75" customHeight="1">
      <c r="A147" s="124"/>
      <c r="B147" s="125"/>
      <c r="C147" s="133"/>
      <c r="D147" s="127">
        <f>SUMIF(ÖPPEN!$E$3:$E$194,C147,ÖPPEN!$AA$3:$AA$200)</f>
        <v>0</v>
      </c>
      <c r="E147" s="128">
        <f>SUMIF(DAM!$E$13:$E$199,$C147,DAM!$N$13:$N$199)</f>
        <v>0</v>
      </c>
      <c r="F147" s="129">
        <f>SUMIF('V55'!$E$13:$E$199,$C147,'V55'!$N$13:$N$199)</f>
        <v>0</v>
      </c>
      <c r="G147" s="129">
        <f>SUMIF('V65'!$E$13:$E$188,$C147,'V65'!$AB$13:$AB$199)</f>
        <v>0</v>
      </c>
      <c r="H147" s="129">
        <f>SUMIF(LAG!$B$3:$B$201,$C147,LAG!J$3:$J$201)</f>
        <v>0</v>
      </c>
      <c r="I147" s="130">
        <f>SUMIF(LAG!$B$3:$B$201,$C147,LAG!K$3:$K$201)</f>
        <v>0</v>
      </c>
      <c r="J147" s="131">
        <f t="shared" si="5"/>
        <v>0</v>
      </c>
    </row>
    <row r="148" spans="1:10" ht="15.75" customHeight="1">
      <c r="A148" s="124"/>
      <c r="B148" s="125"/>
      <c r="C148" s="133"/>
      <c r="D148" s="127">
        <f>SUMIF(ÖPPEN!$E$3:$E$194,C148,ÖPPEN!$AA$3:$AA$200)</f>
        <v>0</v>
      </c>
      <c r="E148" s="128">
        <f>SUMIF(DAM!$E$13:$E$199,$C148,DAM!$N$13:$N$199)</f>
        <v>0</v>
      </c>
      <c r="F148" s="129">
        <f>SUMIF('V55'!$E$13:$E$199,$C148,'V55'!$N$13:$N$199)</f>
        <v>0</v>
      </c>
      <c r="G148" s="129">
        <f>SUMIF('V65'!$E$13:$E$188,$C148,'V65'!$AB$13:$AB$199)</f>
        <v>0</v>
      </c>
      <c r="H148" s="129">
        <f>SUMIF(LAG!$B$3:$B$201,$C148,LAG!J$3:$J$201)</f>
        <v>0</v>
      </c>
      <c r="I148" s="130">
        <f>SUMIF(LAG!$B$3:$B$201,$C148,LAG!K$3:$K$201)</f>
        <v>0</v>
      </c>
      <c r="J148" s="131">
        <f t="shared" si="5"/>
        <v>0</v>
      </c>
    </row>
    <row r="149" spans="1:10" ht="15.75" customHeight="1">
      <c r="A149" s="124"/>
      <c r="B149" s="125"/>
      <c r="C149" s="133"/>
      <c r="D149" s="127">
        <f>SUMIF(ÖPPEN!$E$3:$E$194,C149,ÖPPEN!$AA$3:$AA$200)</f>
        <v>0</v>
      </c>
      <c r="E149" s="128">
        <f>SUMIF(DAM!$E$13:$E$199,$C149,DAM!$N$13:$N$199)</f>
        <v>0</v>
      </c>
      <c r="F149" s="129">
        <f>SUMIF('V55'!$E$13:$E$199,$C149,'V55'!$N$13:$N$199)</f>
        <v>0</v>
      </c>
      <c r="G149" s="129">
        <f>SUMIF('V65'!$E$13:$E$188,$C149,'V65'!$AB$13:$AB$199)</f>
        <v>0</v>
      </c>
      <c r="H149" s="129">
        <f>SUMIF(LAG!$B$3:$B$201,$C149,LAG!J$3:$J$201)</f>
        <v>0</v>
      </c>
      <c r="I149" s="130">
        <f>SUMIF(LAG!$B$3:$B$201,$C149,LAG!K$3:$K$201)</f>
        <v>0</v>
      </c>
      <c r="J149" s="131">
        <f t="shared" si="5"/>
        <v>0</v>
      </c>
    </row>
    <row r="150" spans="1:10" ht="15.75" customHeight="1">
      <c r="A150" s="124"/>
      <c r="B150" s="125"/>
      <c r="C150" s="133"/>
      <c r="D150" s="127">
        <f>SUMIF(ÖPPEN!$E$3:$E$194,C150,ÖPPEN!$AA$3:$AA$200)</f>
        <v>0</v>
      </c>
      <c r="E150" s="128">
        <f>SUMIF(DAM!$E$13:$E$199,$C150,DAM!$N$13:$N$199)</f>
        <v>0</v>
      </c>
      <c r="F150" s="129">
        <f>SUMIF('V55'!$E$13:$E$199,$C150,'V55'!$N$13:$N$199)</f>
        <v>0</v>
      </c>
      <c r="G150" s="129">
        <f>SUMIF('V65'!$E$13:$E$188,$C150,'V65'!$AB$13:$AB$199)</f>
        <v>0</v>
      </c>
      <c r="H150" s="129">
        <f>SUMIF(LAG!$B$3:$B$201,$C150,LAG!J$3:$J$201)</f>
        <v>0</v>
      </c>
      <c r="I150" s="130">
        <f>SUMIF(LAG!$B$3:$B$201,$C150,LAG!K$3:$K$201)</f>
        <v>0</v>
      </c>
      <c r="J150" s="131">
        <f t="shared" si="5"/>
        <v>0</v>
      </c>
    </row>
    <row r="151" spans="1:10" ht="15.75" customHeight="1">
      <c r="A151" s="124"/>
      <c r="B151" s="125"/>
      <c r="C151" s="133"/>
      <c r="D151" s="127">
        <f>SUMIF(ÖPPEN!$E$3:$E$194,C151,ÖPPEN!$AA$3:$AA$200)</f>
        <v>0</v>
      </c>
      <c r="E151" s="128">
        <f>SUMIF(DAM!$E$13:$E$199,$C151,DAM!$N$13:$N$199)</f>
        <v>0</v>
      </c>
      <c r="F151" s="129">
        <f>SUMIF('V55'!$E$13:$E$199,$C151,'V55'!$N$13:$N$199)</f>
        <v>0</v>
      </c>
      <c r="G151" s="129">
        <f>SUMIF('V65'!$E$13:$E$188,$C151,'V65'!$AB$13:$AB$199)</f>
        <v>0</v>
      </c>
      <c r="H151" s="129">
        <f>SUMIF(LAG!$B$3:$B$201,$C151,LAG!J$3:$J$201)</f>
        <v>0</v>
      </c>
      <c r="I151" s="130">
        <f>SUMIF(LAG!$B$3:$B$201,$C151,LAG!K$3:$K$201)</f>
        <v>0</v>
      </c>
      <c r="J151" s="131">
        <f t="shared" si="5"/>
        <v>0</v>
      </c>
    </row>
    <row r="152" spans="1:10" ht="15.75" customHeight="1">
      <c r="A152" s="124"/>
      <c r="B152" s="125"/>
      <c r="C152" s="133"/>
      <c r="D152" s="127">
        <f>SUMIF(ÖPPEN!$E$3:$E$194,C152,ÖPPEN!$AA$3:$AA$200)</f>
        <v>0</v>
      </c>
      <c r="E152" s="128">
        <f>SUMIF(DAM!$E$13:$E$199,$C152,DAM!$N$13:$N$199)</f>
        <v>0</v>
      </c>
      <c r="F152" s="129">
        <f>SUMIF('V55'!$E$13:$E$199,$C152,'V55'!$N$13:$N$199)</f>
        <v>0</v>
      </c>
      <c r="G152" s="129">
        <f>SUMIF('V65'!$E$13:$E$188,$C152,'V65'!$AB$13:$AB$199)</f>
        <v>0</v>
      </c>
      <c r="H152" s="129">
        <f>SUMIF(LAG!$B$3:$B$201,$C152,LAG!J$3:$J$201)</f>
        <v>0</v>
      </c>
      <c r="I152" s="130">
        <f>SUMIF(LAG!$B$3:$B$201,$C152,LAG!K$3:$K$201)</f>
        <v>0</v>
      </c>
      <c r="J152" s="131">
        <f t="shared" si="5"/>
        <v>0</v>
      </c>
    </row>
    <row r="153" spans="1:10" ht="15.75" customHeight="1">
      <c r="A153" s="124"/>
      <c r="B153" s="125"/>
      <c r="C153" s="133"/>
      <c r="D153" s="127">
        <f>SUMIF(ÖPPEN!$E$3:$E$194,C153,ÖPPEN!$AA$3:$AA$200)</f>
        <v>0</v>
      </c>
      <c r="E153" s="128">
        <f>SUMIF(DAM!$E$13:$E$199,$C153,DAM!$N$13:$N$199)</f>
        <v>0</v>
      </c>
      <c r="F153" s="129">
        <f>SUMIF('V55'!$E$13:$E$199,$C153,'V55'!$N$13:$N$199)</f>
        <v>0</v>
      </c>
      <c r="G153" s="129">
        <f>SUMIF('V65'!$E$13:$E$188,$C153,'V65'!$AB$13:$AB$199)</f>
        <v>0</v>
      </c>
      <c r="H153" s="129">
        <f>SUMIF(LAG!$B$3:$B$201,$C153,LAG!J$3:$J$201)</f>
        <v>0</v>
      </c>
      <c r="I153" s="130">
        <f>SUMIF(LAG!$B$3:$B$201,$C153,LAG!K$3:$K$201)</f>
        <v>0</v>
      </c>
      <c r="J153" s="131">
        <f t="shared" si="5"/>
        <v>0</v>
      </c>
    </row>
    <row r="154" spans="1:10" ht="15.75" customHeight="1">
      <c r="A154" s="124"/>
      <c r="B154" s="125"/>
      <c r="C154" s="133"/>
      <c r="D154" s="127">
        <f>SUMIF(ÖPPEN!$E$3:$E$194,C154,ÖPPEN!$AA$3:$AA$200)</f>
        <v>0</v>
      </c>
      <c r="E154" s="128">
        <f>SUMIF(DAM!$E$13:$E$199,$C154,DAM!$N$13:$N$199)</f>
        <v>0</v>
      </c>
      <c r="F154" s="129">
        <f>SUMIF('V55'!$E$13:$E$199,$C154,'V55'!$N$13:$N$199)</f>
        <v>0</v>
      </c>
      <c r="G154" s="129">
        <f>SUMIF('V65'!$E$13:$E$188,$C154,'V65'!$AB$13:$AB$199)</f>
        <v>0</v>
      </c>
      <c r="H154" s="129">
        <f>SUMIF(LAG!$B$3:$B$201,$C154,LAG!J$3:$J$201)</f>
        <v>0</v>
      </c>
      <c r="I154" s="130">
        <f>SUMIF(LAG!$B$3:$B$201,$C154,LAG!K$3:$K$201)</f>
        <v>0</v>
      </c>
      <c r="J154" s="131">
        <f t="shared" si="5"/>
        <v>0</v>
      </c>
    </row>
    <row r="155" spans="1:10" ht="15.75" customHeight="1">
      <c r="A155" s="124"/>
      <c r="B155" s="125"/>
      <c r="C155" s="133"/>
      <c r="D155" s="127">
        <f>SUMIF(ÖPPEN!$E$3:$E$194,C155,ÖPPEN!$AA$3:$AA$200)</f>
        <v>0</v>
      </c>
      <c r="E155" s="128">
        <f>SUMIF(DAM!$E$13:$E$199,$C155,DAM!$N$13:$N$199)</f>
        <v>0</v>
      </c>
      <c r="F155" s="129">
        <f>SUMIF('V55'!$E$13:$E$199,$C155,'V55'!$N$13:$N$199)</f>
        <v>0</v>
      </c>
      <c r="G155" s="129">
        <f>SUMIF('V65'!$E$13:$E$188,$C155,'V65'!$AB$13:$AB$199)</f>
        <v>0</v>
      </c>
      <c r="H155" s="129">
        <f>SUMIF(LAG!$B$3:$B$201,$C155,LAG!J$3:$J$201)</f>
        <v>0</v>
      </c>
      <c r="I155" s="130">
        <f>SUMIF(LAG!$B$3:$B$201,$C155,LAG!K$3:$K$201)</f>
        <v>0</v>
      </c>
      <c r="J155" s="131">
        <f t="shared" si="5"/>
        <v>0</v>
      </c>
    </row>
    <row r="156" spans="1:10" ht="15.75" customHeight="1">
      <c r="A156" s="124"/>
      <c r="B156" s="125"/>
      <c r="C156" s="133"/>
      <c r="D156" s="127">
        <f>SUMIF(ÖPPEN!$E$3:$E$194,C156,ÖPPEN!$AA$3:$AA$200)</f>
        <v>0</v>
      </c>
      <c r="E156" s="128">
        <f>SUMIF(DAM!$E$13:$E$199,$C156,DAM!$N$13:$N$199)</f>
        <v>0</v>
      </c>
      <c r="F156" s="129">
        <f>SUMIF('V55'!$E$13:$E$199,$C156,'V55'!$N$13:$N$199)</f>
        <v>0</v>
      </c>
      <c r="G156" s="129">
        <f>SUMIF('V65'!$E$13:$E$188,$C156,'V65'!$AB$13:$AB$199)</f>
        <v>0</v>
      </c>
      <c r="H156" s="129">
        <f>SUMIF(LAG!$B$3:$B$201,$C156,LAG!J$3:$J$201)</f>
        <v>0</v>
      </c>
      <c r="I156" s="130">
        <f>SUMIF(LAG!$B$3:$B$201,$C156,LAG!K$3:$K$201)</f>
        <v>0</v>
      </c>
      <c r="J156" s="131">
        <f t="shared" si="5"/>
        <v>0</v>
      </c>
    </row>
    <row r="157" spans="1:10" ht="15.75" customHeight="1">
      <c r="A157" s="124"/>
      <c r="B157" s="125"/>
      <c r="C157" s="133"/>
      <c r="D157" s="127">
        <f>SUMIF(ÖPPEN!$E$3:$E$194,C157,ÖPPEN!$AA$3:$AA$200)</f>
        <v>0</v>
      </c>
      <c r="E157" s="128">
        <f>SUMIF(DAM!$E$13:$E$199,$C157,DAM!$N$13:$N$199)</f>
        <v>0</v>
      </c>
      <c r="F157" s="129">
        <f>SUMIF('V55'!$E$13:$E$199,$C157,'V55'!$N$13:$N$199)</f>
        <v>0</v>
      </c>
      <c r="G157" s="129">
        <f>SUMIF('V65'!$E$13:$E$188,$C157,'V65'!$AB$13:$AB$199)</f>
        <v>0</v>
      </c>
      <c r="H157" s="129">
        <f>SUMIF(LAG!$B$3:$B$201,$C157,LAG!J$3:$J$201)</f>
        <v>0</v>
      </c>
      <c r="I157" s="130">
        <f>SUMIF(LAG!$B$3:$B$201,$C157,LAG!K$3:$K$201)</f>
        <v>0</v>
      </c>
      <c r="J157" s="131">
        <f t="shared" si="5"/>
        <v>0</v>
      </c>
    </row>
    <row r="158" spans="1:10" ht="15.75" customHeight="1">
      <c r="A158" s="124"/>
      <c r="B158" s="125"/>
      <c r="C158" s="133"/>
      <c r="D158" s="127">
        <f>SUMIF(ÖPPEN!$E$3:$E$194,C158,ÖPPEN!$AA$3:$AA$200)</f>
        <v>0</v>
      </c>
      <c r="E158" s="128">
        <f>SUMIF(DAM!$E$13:$E$199,$C158,DAM!$N$13:$N$199)</f>
        <v>0</v>
      </c>
      <c r="F158" s="129">
        <f>SUMIF('V55'!$E$13:$E$199,$C158,'V55'!$N$13:$N$199)</f>
        <v>0</v>
      </c>
      <c r="G158" s="129">
        <f>SUMIF('V65'!$E$13:$E$188,$C158,'V65'!$AB$13:$AB$199)</f>
        <v>0</v>
      </c>
      <c r="H158" s="129">
        <f>SUMIF(LAG!$B$3:$B$201,$C158,LAG!J$3:$J$201)</f>
        <v>0</v>
      </c>
      <c r="I158" s="130">
        <f>SUMIF(LAG!$B$3:$B$201,$C158,LAG!K$3:$K$201)</f>
        <v>0</v>
      </c>
      <c r="J158" s="131">
        <f t="shared" si="5"/>
        <v>0</v>
      </c>
    </row>
    <row r="159" spans="1:10" ht="15.75" customHeight="1">
      <c r="A159" s="124"/>
      <c r="B159" s="125"/>
      <c r="C159" s="133"/>
      <c r="D159" s="127">
        <f>SUMIF(ÖPPEN!$E$3:$E$194,C159,ÖPPEN!$AA$3:$AA$200)</f>
        <v>0</v>
      </c>
      <c r="E159" s="128">
        <f>SUMIF(DAM!$E$13:$E$199,$C159,DAM!$N$13:$N$199)</f>
        <v>0</v>
      </c>
      <c r="F159" s="129">
        <f>SUMIF('V55'!$E$13:$E$199,$C159,'V55'!$N$13:$N$199)</f>
        <v>0</v>
      </c>
      <c r="G159" s="129">
        <f>SUMIF('V65'!$E$13:$E$188,$C159,'V65'!$AB$13:$AB$199)</f>
        <v>0</v>
      </c>
      <c r="H159" s="129">
        <f>SUMIF(LAG!$B$3:$B$201,$C159,LAG!J$3:$J$201)</f>
        <v>0</v>
      </c>
      <c r="I159" s="130">
        <f>SUMIF(LAG!$B$3:$B$201,$C159,LAG!K$3:$K$201)</f>
        <v>0</v>
      </c>
      <c r="J159" s="131">
        <f t="shared" si="5"/>
        <v>0</v>
      </c>
    </row>
    <row r="160" spans="1:10" ht="15.75" customHeight="1">
      <c r="A160" s="124"/>
      <c r="B160" s="125"/>
      <c r="C160" s="133"/>
      <c r="D160" s="127">
        <f>SUMIF(ÖPPEN!$E$3:$E$194,C160,ÖPPEN!$AA$3:$AA$200)</f>
        <v>0</v>
      </c>
      <c r="E160" s="128">
        <f>SUMIF(DAM!$E$13:$E$199,$C160,DAM!$N$13:$N$199)</f>
        <v>0</v>
      </c>
      <c r="F160" s="129">
        <f>SUMIF('V55'!$E$13:$E$199,$C160,'V55'!$N$13:$N$199)</f>
        <v>0</v>
      </c>
      <c r="G160" s="129">
        <f>SUMIF('V65'!$E$13:$E$188,$C160,'V65'!$AB$13:$AB$199)</f>
        <v>0</v>
      </c>
      <c r="H160" s="129">
        <f>SUMIF(LAG!$B$3:$B$201,$C160,LAG!J$3:$J$201)</f>
        <v>0</v>
      </c>
      <c r="I160" s="130">
        <f>SUMIF(LAG!$B$3:$B$201,$C160,LAG!K$3:$K$201)</f>
        <v>0</v>
      </c>
      <c r="J160" s="131">
        <f t="shared" si="5"/>
        <v>0</v>
      </c>
    </row>
    <row r="161" spans="1:10" ht="15.75" customHeight="1">
      <c r="A161" s="124"/>
      <c r="B161" s="125"/>
      <c r="C161" s="133"/>
      <c r="D161" s="127">
        <f>SUMIF(ÖPPEN!$E$3:$E$194,C161,ÖPPEN!$AA$3:$AA$200)</f>
        <v>0</v>
      </c>
      <c r="E161" s="128">
        <f>SUMIF(DAM!$E$13:$E$199,$C161,DAM!$N$13:$N$199)</f>
        <v>0</v>
      </c>
      <c r="F161" s="129">
        <f>SUMIF('V55'!$E$13:$E$199,$C161,'V55'!$N$13:$N$199)</f>
        <v>0</v>
      </c>
      <c r="G161" s="129">
        <f>SUMIF('V65'!$E$13:$E$188,$C161,'V65'!$AB$13:$AB$199)</f>
        <v>0</v>
      </c>
      <c r="H161" s="129">
        <f>SUMIF(LAG!$B$3:$B$201,$C161,LAG!J$3:$J$201)</f>
        <v>0</v>
      </c>
      <c r="I161" s="130">
        <f>SUMIF(LAG!$B$3:$B$201,$C161,LAG!K$3:$K$201)</f>
        <v>0</v>
      </c>
      <c r="J161" s="131">
        <f t="shared" ref="J161:J192" si="6">IF(SUM(D161:I161)=0,0,(SUM(D161:I161)))</f>
        <v>0</v>
      </c>
    </row>
    <row r="162" spans="1:10" ht="15.75" customHeight="1">
      <c r="A162" s="124"/>
      <c r="B162" s="125"/>
      <c r="C162" s="133"/>
      <c r="D162" s="127">
        <f>SUMIF(ÖPPEN!$E$3:$E$194,C162,ÖPPEN!$AA$3:$AA$200)</f>
        <v>0</v>
      </c>
      <c r="E162" s="128">
        <f>SUMIF(DAM!$E$13:$E$199,$C162,DAM!$N$13:$N$199)</f>
        <v>0</v>
      </c>
      <c r="F162" s="129">
        <f>SUMIF('V55'!$E$13:$E$199,$C162,'V55'!$N$13:$N$199)</f>
        <v>0</v>
      </c>
      <c r="G162" s="129">
        <f>SUMIF('V65'!$E$13:$E$188,$C162,'V65'!$AB$13:$AB$199)</f>
        <v>0</v>
      </c>
      <c r="H162" s="129">
        <f>SUMIF(LAG!$B$3:$B$201,$C162,LAG!J$3:$J$201)</f>
        <v>0</v>
      </c>
      <c r="I162" s="130">
        <f>SUMIF(LAG!$B$3:$B$201,$C162,LAG!K$3:$K$201)</f>
        <v>0</v>
      </c>
      <c r="J162" s="131">
        <f t="shared" si="6"/>
        <v>0</v>
      </c>
    </row>
    <row r="163" spans="1:10" ht="15.75" customHeight="1">
      <c r="A163" s="124"/>
      <c r="B163" s="125"/>
      <c r="C163" s="133"/>
      <c r="D163" s="127">
        <f>SUMIF(ÖPPEN!$E$3:$E$194,C163,ÖPPEN!$AA$3:$AA$200)</f>
        <v>0</v>
      </c>
      <c r="E163" s="128">
        <f>SUMIF(DAM!$E$13:$E$199,$C163,DAM!$N$13:$N$199)</f>
        <v>0</v>
      </c>
      <c r="F163" s="129">
        <f>SUMIF('V55'!$E$13:$E$199,$C163,'V55'!$N$13:$N$199)</f>
        <v>0</v>
      </c>
      <c r="G163" s="129">
        <f>SUMIF('V65'!$E$13:$E$188,$C163,'V65'!$AB$13:$AB$199)</f>
        <v>0</v>
      </c>
      <c r="H163" s="129">
        <f>SUMIF(LAG!$B$3:$B$201,$C163,LAG!J$3:$J$201)</f>
        <v>0</v>
      </c>
      <c r="I163" s="130">
        <f>SUMIF(LAG!$B$3:$B$201,$C163,LAG!K$3:$K$201)</f>
        <v>0</v>
      </c>
      <c r="J163" s="131">
        <f t="shared" si="6"/>
        <v>0</v>
      </c>
    </row>
    <row r="164" spans="1:10" ht="15.75" customHeight="1">
      <c r="A164" s="124"/>
      <c r="B164" s="125"/>
      <c r="C164" s="133"/>
      <c r="D164" s="127">
        <f>SUMIF(ÖPPEN!$E$3:$E$194,C164,ÖPPEN!$AA$3:$AA$200)</f>
        <v>0</v>
      </c>
      <c r="E164" s="128">
        <f>SUMIF(DAM!$E$13:$E$199,$C164,DAM!$N$13:$N$199)</f>
        <v>0</v>
      </c>
      <c r="F164" s="129">
        <f>SUMIF('V55'!$E$13:$E$199,$C164,'V55'!$N$13:$N$199)</f>
        <v>0</v>
      </c>
      <c r="G164" s="129">
        <f>SUMIF('V65'!$E$13:$E$188,$C164,'V65'!$AB$13:$AB$199)</f>
        <v>0</v>
      </c>
      <c r="H164" s="129">
        <f>SUMIF(LAG!$B$3:$B$201,$C164,LAG!J$3:$J$201)</f>
        <v>0</v>
      </c>
      <c r="I164" s="130">
        <f>SUMIF(LAG!$B$3:$B$201,$C164,LAG!K$3:$K$201)</f>
        <v>0</v>
      </c>
      <c r="J164" s="131">
        <f t="shared" si="6"/>
        <v>0</v>
      </c>
    </row>
    <row r="165" spans="1:10" ht="15.75" customHeight="1">
      <c r="A165" s="124"/>
      <c r="B165" s="125"/>
      <c r="C165" s="133"/>
      <c r="D165" s="127">
        <f>SUMIF(ÖPPEN!$E$3:$E$194,C165,ÖPPEN!$AA$3:$AA$200)</f>
        <v>0</v>
      </c>
      <c r="E165" s="128">
        <f>SUMIF(DAM!$E$13:$E$199,$C165,DAM!$N$13:$N$199)</f>
        <v>0</v>
      </c>
      <c r="F165" s="129">
        <f>SUMIF('V55'!$E$13:$E$199,$C165,'V55'!$N$13:$N$199)</f>
        <v>0</v>
      </c>
      <c r="G165" s="129">
        <f>SUMIF('V65'!$E$13:$E$188,$C165,'V65'!$AB$13:$AB$199)</f>
        <v>0</v>
      </c>
      <c r="H165" s="129">
        <f>SUMIF(LAG!$B$3:$B$201,$C165,LAG!J$3:$J$201)</f>
        <v>0</v>
      </c>
      <c r="I165" s="130">
        <f>SUMIF(LAG!$B$3:$B$201,$C165,LAG!K$3:$K$201)</f>
        <v>0</v>
      </c>
      <c r="J165" s="131">
        <f t="shared" si="6"/>
        <v>0</v>
      </c>
    </row>
    <row r="166" spans="1:10" ht="15.75" customHeight="1">
      <c r="A166" s="124"/>
      <c r="B166" s="125"/>
      <c r="C166" s="133"/>
      <c r="D166" s="127">
        <f>SUMIF(ÖPPEN!$E$3:$E$194,C166,ÖPPEN!$AA$3:$AA$200)</f>
        <v>0</v>
      </c>
      <c r="E166" s="128">
        <f>SUMIF(DAM!$E$13:$E$199,$C166,DAM!$N$13:$N$199)</f>
        <v>0</v>
      </c>
      <c r="F166" s="129">
        <f>SUMIF('V55'!$E$13:$E$199,$C166,'V55'!$N$13:$N$199)</f>
        <v>0</v>
      </c>
      <c r="G166" s="129">
        <f>SUMIF('V65'!$E$13:$E$188,$C166,'V65'!$AB$13:$AB$199)</f>
        <v>0</v>
      </c>
      <c r="H166" s="129">
        <f>SUMIF(LAG!$B$3:$B$201,$C166,LAG!J$3:$J$201)</f>
        <v>0</v>
      </c>
      <c r="I166" s="130">
        <f>SUMIF(LAG!$B$3:$B$201,$C166,LAG!K$3:$K$201)</f>
        <v>0</v>
      </c>
      <c r="J166" s="131">
        <f t="shared" si="6"/>
        <v>0</v>
      </c>
    </row>
    <row r="167" spans="1:10" ht="15.75" customHeight="1">
      <c r="A167" s="124"/>
      <c r="B167" s="125"/>
      <c r="C167" s="133"/>
      <c r="D167" s="127">
        <f>SUMIF(ÖPPEN!$E$3:$E$194,C167,ÖPPEN!$AA$3:$AA$200)</f>
        <v>0</v>
      </c>
      <c r="E167" s="128">
        <f>SUMIF(DAM!$E$13:$E$199,$C167,DAM!$N$13:$N$199)</f>
        <v>0</v>
      </c>
      <c r="F167" s="129">
        <f>SUMIF('V55'!$E$13:$E$199,$C167,'V55'!$N$13:$N$199)</f>
        <v>0</v>
      </c>
      <c r="G167" s="129">
        <f>SUMIF('V65'!$E$13:$E$188,$C167,'V65'!$AB$13:$AB$199)</f>
        <v>0</v>
      </c>
      <c r="H167" s="129">
        <f>SUMIF(LAG!$B$3:$B$201,$C167,LAG!J$3:$J$201)</f>
        <v>0</v>
      </c>
      <c r="I167" s="130">
        <f>SUMIF(LAG!$B$3:$B$201,$C167,LAG!K$3:$K$201)</f>
        <v>0</v>
      </c>
      <c r="J167" s="131">
        <f t="shared" si="6"/>
        <v>0</v>
      </c>
    </row>
    <row r="168" spans="1:10" ht="15.75" customHeight="1">
      <c r="A168" s="124"/>
      <c r="B168" s="125"/>
      <c r="C168" s="133"/>
      <c r="D168" s="127">
        <f>SUMIF(ÖPPEN!$E$3:$E$194,C168,ÖPPEN!$AA$3:$AA$200)</f>
        <v>0</v>
      </c>
      <c r="E168" s="128">
        <f>SUMIF(DAM!$E$13:$E$199,$C168,DAM!$N$13:$N$199)</f>
        <v>0</v>
      </c>
      <c r="F168" s="129">
        <f>SUMIF('V55'!$E$13:$E$199,$C168,'V55'!$N$13:$N$199)</f>
        <v>0</v>
      </c>
      <c r="G168" s="129">
        <f>SUMIF('V65'!$E$13:$E$188,$C168,'V65'!$AB$13:$AB$199)</f>
        <v>0</v>
      </c>
      <c r="H168" s="129">
        <f>SUMIF(LAG!$B$3:$B$201,$C168,LAG!J$3:$J$201)</f>
        <v>0</v>
      </c>
      <c r="I168" s="130">
        <f>SUMIF(LAG!$B$3:$B$201,$C168,LAG!K$3:$K$201)</f>
        <v>0</v>
      </c>
      <c r="J168" s="131">
        <f t="shared" si="6"/>
        <v>0</v>
      </c>
    </row>
    <row r="169" spans="1:10" ht="15.75" customHeight="1">
      <c r="A169" s="124"/>
      <c r="B169" s="125"/>
      <c r="C169" s="133"/>
      <c r="D169" s="127">
        <f>SUMIF(ÖPPEN!$E$3:$E$194,C169,ÖPPEN!$AA$3:$AA$200)</f>
        <v>0</v>
      </c>
      <c r="E169" s="128">
        <f>SUMIF(DAM!$E$13:$E$199,$C169,DAM!$N$13:$N$199)</f>
        <v>0</v>
      </c>
      <c r="F169" s="129">
        <f>SUMIF('V55'!$E$13:$E$199,$C169,'V55'!$N$13:$N$199)</f>
        <v>0</v>
      </c>
      <c r="G169" s="129">
        <f>SUMIF('V65'!$E$13:$E$188,$C169,'V65'!$AB$13:$AB$199)</f>
        <v>0</v>
      </c>
      <c r="H169" s="129">
        <f>SUMIF(LAG!$B$3:$B$201,$C169,LAG!J$3:$J$201)</f>
        <v>0</v>
      </c>
      <c r="I169" s="130">
        <f>SUMIF(LAG!$B$3:$B$201,$C169,LAG!K$3:$K$201)</f>
        <v>0</v>
      </c>
      <c r="J169" s="131">
        <f t="shared" si="6"/>
        <v>0</v>
      </c>
    </row>
    <row r="170" spans="1:10" ht="15.75" customHeight="1">
      <c r="A170" s="124"/>
      <c r="B170" s="125"/>
      <c r="C170" s="133"/>
      <c r="D170" s="127">
        <f>SUMIF(ÖPPEN!$E$3:$E$194,C170,ÖPPEN!$AA$3:$AA$200)</f>
        <v>0</v>
      </c>
      <c r="E170" s="128">
        <f>SUMIF(DAM!$E$13:$E$199,$C170,DAM!$N$13:$N$199)</f>
        <v>0</v>
      </c>
      <c r="F170" s="129">
        <f>SUMIF('V55'!$E$13:$E$199,$C170,'V55'!$N$13:$N$199)</f>
        <v>0</v>
      </c>
      <c r="G170" s="129">
        <f>SUMIF('V65'!$E$13:$E$188,$C170,'V65'!$AB$13:$AB$199)</f>
        <v>0</v>
      </c>
      <c r="H170" s="129">
        <f>SUMIF(LAG!$B$3:$B$201,$C170,LAG!J$3:$J$201)</f>
        <v>0</v>
      </c>
      <c r="I170" s="130">
        <f>SUMIF(LAG!$B$3:$B$201,$C170,LAG!K$3:$K$201)</f>
        <v>0</v>
      </c>
      <c r="J170" s="131">
        <f t="shared" si="6"/>
        <v>0</v>
      </c>
    </row>
    <row r="171" spans="1:10" ht="15.75" customHeight="1">
      <c r="A171" s="124"/>
      <c r="B171" s="125"/>
      <c r="C171" s="133"/>
      <c r="D171" s="127">
        <f>SUMIF(ÖPPEN!$E$3:$E$194,C171,ÖPPEN!$AA$3:$AA$200)</f>
        <v>0</v>
      </c>
      <c r="E171" s="128">
        <f>SUMIF(DAM!$E$13:$E$199,$C171,DAM!$N$13:$N$199)</f>
        <v>0</v>
      </c>
      <c r="F171" s="129">
        <f>SUMIF('V55'!$E$13:$E$199,$C171,'V55'!$N$13:$N$199)</f>
        <v>0</v>
      </c>
      <c r="G171" s="129">
        <f>SUMIF('V65'!$E$13:$E$188,$C171,'V65'!$AB$13:$AB$199)</f>
        <v>0</v>
      </c>
      <c r="H171" s="129">
        <f>SUMIF(LAG!$B$3:$B$201,$C171,LAG!J$3:$J$201)</f>
        <v>0</v>
      </c>
      <c r="I171" s="130">
        <f>SUMIF(LAG!$B$3:$B$201,$C171,LAG!K$3:$K$201)</f>
        <v>0</v>
      </c>
      <c r="J171" s="131">
        <f t="shared" si="6"/>
        <v>0</v>
      </c>
    </row>
    <row r="172" spans="1:10" ht="15.75" customHeight="1">
      <c r="A172" s="124"/>
      <c r="B172" s="125"/>
      <c r="C172" s="133"/>
      <c r="D172" s="127">
        <f>SUMIF(ÖPPEN!$E$3:$E$194,C172,ÖPPEN!$AA$3:$AA$200)</f>
        <v>0</v>
      </c>
      <c r="E172" s="128">
        <f>SUMIF(DAM!$E$13:$E$199,$C172,DAM!$N$13:$N$199)</f>
        <v>0</v>
      </c>
      <c r="F172" s="129">
        <f>SUMIF('V55'!$E$13:$E$199,$C172,'V55'!$N$13:$N$199)</f>
        <v>0</v>
      </c>
      <c r="G172" s="129">
        <f>SUMIF('V65'!$E$13:$E$188,$C172,'V65'!$AB$13:$AB$199)</f>
        <v>0</v>
      </c>
      <c r="H172" s="129">
        <f>SUMIF(LAG!$B$3:$B$201,$C172,LAG!J$3:$J$201)</f>
        <v>0</v>
      </c>
      <c r="I172" s="130">
        <f>SUMIF(LAG!$B$3:$B$201,$C172,LAG!K$3:$K$201)</f>
        <v>0</v>
      </c>
      <c r="J172" s="131">
        <f t="shared" si="6"/>
        <v>0</v>
      </c>
    </row>
    <row r="173" spans="1:10" ht="15.75" customHeight="1">
      <c r="A173" s="124"/>
      <c r="B173" s="125"/>
      <c r="C173" s="133"/>
      <c r="D173" s="127">
        <f>SUMIF(ÖPPEN!$E$3:$E$194,C173,ÖPPEN!$AA$3:$AA$200)</f>
        <v>0</v>
      </c>
      <c r="E173" s="128">
        <f>SUMIF(DAM!$E$13:$E$199,$C173,DAM!$N$13:$N$199)</f>
        <v>0</v>
      </c>
      <c r="F173" s="129">
        <f>SUMIF('V55'!$E$13:$E$199,$C173,'V55'!$N$13:$N$199)</f>
        <v>0</v>
      </c>
      <c r="G173" s="129">
        <f>SUMIF('V65'!$E$13:$E$188,$C173,'V65'!$AB$13:$AB$199)</f>
        <v>0</v>
      </c>
      <c r="H173" s="129">
        <f>SUMIF(LAG!$B$3:$B$201,$C173,LAG!J$3:$J$201)</f>
        <v>0</v>
      </c>
      <c r="I173" s="130">
        <f>SUMIF(LAG!$B$3:$B$201,$C173,LAG!K$3:$K$201)</f>
        <v>0</v>
      </c>
      <c r="J173" s="131">
        <f t="shared" si="6"/>
        <v>0</v>
      </c>
    </row>
    <row r="174" spans="1:10" ht="15.75" customHeight="1">
      <c r="A174" s="124"/>
      <c r="B174" s="125"/>
      <c r="C174" s="133"/>
      <c r="D174" s="127">
        <f>SUMIF(ÖPPEN!$E$3:$E$194,C174,ÖPPEN!$AA$3:$AA$200)</f>
        <v>0</v>
      </c>
      <c r="E174" s="128">
        <f>SUMIF(DAM!$E$13:$E$199,$C174,DAM!$N$13:$N$199)</f>
        <v>0</v>
      </c>
      <c r="F174" s="129">
        <f>SUMIF('V55'!$E$13:$E$199,$C174,'V55'!$N$13:$N$199)</f>
        <v>0</v>
      </c>
      <c r="G174" s="129">
        <f>SUMIF('V65'!$E$13:$E$188,$C174,'V65'!$AB$13:$AB$199)</f>
        <v>0</v>
      </c>
      <c r="H174" s="129">
        <f>SUMIF(LAG!$B$3:$B$201,$C174,LAG!J$3:$J$201)</f>
        <v>0</v>
      </c>
      <c r="I174" s="130">
        <f>SUMIF(LAG!$B$3:$B$201,$C174,LAG!K$3:$K$201)</f>
        <v>0</v>
      </c>
      <c r="J174" s="131">
        <f t="shared" si="6"/>
        <v>0</v>
      </c>
    </row>
    <row r="175" spans="1:10" ht="15.75" customHeight="1">
      <c r="A175" s="124"/>
      <c r="B175" s="125"/>
      <c r="C175" s="133"/>
      <c r="D175" s="127">
        <f>SUMIF(ÖPPEN!$E$3:$E$194,C175,ÖPPEN!$AA$3:$AA$200)</f>
        <v>0</v>
      </c>
      <c r="E175" s="128">
        <f>SUMIF(DAM!$E$13:$E$199,$C175,DAM!$N$13:$N$199)</f>
        <v>0</v>
      </c>
      <c r="F175" s="129">
        <f>SUMIF('V55'!$E$13:$E$199,$C175,'V55'!$N$13:$N$199)</f>
        <v>0</v>
      </c>
      <c r="G175" s="129">
        <f>SUMIF('V65'!$E$13:$E$188,$C175,'V65'!$AB$13:$AB$199)</f>
        <v>0</v>
      </c>
      <c r="H175" s="129">
        <f>SUMIF(LAG!$B$3:$B$201,$C175,LAG!J$3:$J$201)</f>
        <v>0</v>
      </c>
      <c r="I175" s="130">
        <f>SUMIF(LAG!$B$3:$B$201,$C175,LAG!K$3:$K$201)</f>
        <v>0</v>
      </c>
      <c r="J175" s="131">
        <f t="shared" si="6"/>
        <v>0</v>
      </c>
    </row>
    <row r="176" spans="1:10" ht="15.75" customHeight="1">
      <c r="A176" s="124"/>
      <c r="B176" s="125"/>
      <c r="C176" s="133"/>
      <c r="D176" s="127">
        <f>SUMIF(ÖPPEN!$E$3:$E$194,C176,ÖPPEN!$AA$3:$AA$200)</f>
        <v>0</v>
      </c>
      <c r="E176" s="128">
        <f>SUMIF(DAM!$E$13:$E$199,$C176,DAM!$N$13:$N$199)</f>
        <v>0</v>
      </c>
      <c r="F176" s="129">
        <f>SUMIF('V55'!$E$13:$E$199,$C176,'V55'!$N$13:$N$199)</f>
        <v>0</v>
      </c>
      <c r="G176" s="129">
        <f>SUMIF('V65'!$E$13:$E$188,$C176,'V65'!$AB$13:$AB$199)</f>
        <v>0</v>
      </c>
      <c r="H176" s="129">
        <f>SUMIF(LAG!$B$3:$B$201,$C176,LAG!J$3:$J$201)</f>
        <v>0</v>
      </c>
      <c r="I176" s="130">
        <f>SUMIF(LAG!$B$3:$B$201,$C176,LAG!K$3:$K$201)</f>
        <v>0</v>
      </c>
      <c r="J176" s="131">
        <f t="shared" si="6"/>
        <v>0</v>
      </c>
    </row>
    <row r="177" spans="1:10" ht="15.75" customHeight="1">
      <c r="A177" s="124"/>
      <c r="B177" s="125"/>
      <c r="C177" s="133"/>
      <c r="D177" s="127">
        <f>SUMIF(ÖPPEN!$E$3:$E$194,C177,ÖPPEN!$AA$3:$AA$200)</f>
        <v>0</v>
      </c>
      <c r="E177" s="128">
        <f>SUMIF(DAM!$E$13:$E$199,$C177,DAM!$N$13:$N$199)</f>
        <v>0</v>
      </c>
      <c r="F177" s="129">
        <f>SUMIF('V55'!$E$13:$E$199,$C177,'V55'!$N$13:$N$199)</f>
        <v>0</v>
      </c>
      <c r="G177" s="129">
        <f>SUMIF('V65'!$E$13:$E$188,$C177,'V65'!$AB$13:$AB$199)</f>
        <v>0</v>
      </c>
      <c r="H177" s="129">
        <f>SUMIF(LAG!$B$3:$B$201,$C177,LAG!J$3:$J$201)</f>
        <v>0</v>
      </c>
      <c r="I177" s="130">
        <f>SUMIF(LAG!$B$3:$B$201,$C177,LAG!K$3:$K$201)</f>
        <v>0</v>
      </c>
      <c r="J177" s="131">
        <f t="shared" si="6"/>
        <v>0</v>
      </c>
    </row>
    <row r="178" spans="1:10" ht="15.75" customHeight="1">
      <c r="A178" s="124"/>
      <c r="B178" s="125"/>
      <c r="C178" s="133"/>
      <c r="D178" s="127">
        <f>SUMIF(ÖPPEN!$E$3:$E$194,C178,ÖPPEN!$AA$3:$AA$200)</f>
        <v>0</v>
      </c>
      <c r="E178" s="128">
        <f>SUMIF(DAM!$E$13:$E$199,$C178,DAM!$N$13:$N$199)</f>
        <v>0</v>
      </c>
      <c r="F178" s="129">
        <f>SUMIF('V55'!$E$13:$E$199,$C178,'V55'!$N$13:$N$199)</f>
        <v>0</v>
      </c>
      <c r="G178" s="129">
        <f>SUMIF('V65'!$E$13:$E$188,$C178,'V65'!$AB$13:$AB$199)</f>
        <v>0</v>
      </c>
      <c r="H178" s="129">
        <f>SUMIF(LAG!$B$3:$B$201,$C178,LAG!J$3:$J$201)</f>
        <v>0</v>
      </c>
      <c r="I178" s="130">
        <f>SUMIF(LAG!$B$3:$B$201,$C178,LAG!K$3:$K$201)</f>
        <v>0</v>
      </c>
      <c r="J178" s="131">
        <f t="shared" si="6"/>
        <v>0</v>
      </c>
    </row>
    <row r="179" spans="1:10" ht="15.75" customHeight="1">
      <c r="A179" s="124"/>
      <c r="B179" s="125"/>
      <c r="C179" s="133"/>
      <c r="D179" s="127">
        <f>SUMIF(ÖPPEN!$E$3:$E$194,C179,ÖPPEN!$AA$3:$AA$200)</f>
        <v>0</v>
      </c>
      <c r="E179" s="128">
        <f>SUMIF(DAM!$E$13:$E$199,$C179,DAM!$N$13:$N$199)</f>
        <v>0</v>
      </c>
      <c r="F179" s="129">
        <f>SUMIF('V55'!$E$13:$E$199,$C179,'V55'!$N$13:$N$199)</f>
        <v>0</v>
      </c>
      <c r="G179" s="129">
        <f>SUMIF('V65'!$E$13:$E$188,$C179,'V65'!$AB$13:$AB$199)</f>
        <v>0</v>
      </c>
      <c r="H179" s="129">
        <f>SUMIF(LAG!$B$3:$B$201,$C179,LAG!J$3:$J$201)</f>
        <v>0</v>
      </c>
      <c r="I179" s="130">
        <f>SUMIF(LAG!$B$3:$B$201,$C179,LAG!K$3:$K$201)</f>
        <v>0</v>
      </c>
      <c r="J179" s="131">
        <f t="shared" si="6"/>
        <v>0</v>
      </c>
    </row>
    <row r="180" spans="1:10" ht="15.75" customHeight="1">
      <c r="A180" s="124"/>
      <c r="B180" s="125"/>
      <c r="C180" s="133"/>
      <c r="D180" s="127">
        <f>SUMIF(ÖPPEN!$E$3:$E$194,C180,ÖPPEN!$AA$3:$AA$200)</f>
        <v>0</v>
      </c>
      <c r="E180" s="128">
        <f>SUMIF(DAM!$E$13:$E$199,$C180,DAM!$N$13:$N$199)</f>
        <v>0</v>
      </c>
      <c r="F180" s="129">
        <f>SUMIF('V55'!$E$13:$E$199,$C180,'V55'!$N$13:$N$199)</f>
        <v>0</v>
      </c>
      <c r="G180" s="129">
        <f>SUMIF('V65'!$E$13:$E$188,$C180,'V65'!$AB$13:$AB$199)</f>
        <v>0</v>
      </c>
      <c r="H180" s="129">
        <f>SUMIF(LAG!$B$3:$B$201,$C180,LAG!J$3:$J$201)</f>
        <v>0</v>
      </c>
      <c r="I180" s="130">
        <f>SUMIF(LAG!$B$3:$B$201,$C180,LAG!K$3:$K$201)</f>
        <v>0</v>
      </c>
      <c r="J180" s="131">
        <f t="shared" si="6"/>
        <v>0</v>
      </c>
    </row>
    <row r="181" spans="1:10" ht="15.75" customHeight="1">
      <c r="A181" s="124"/>
      <c r="B181" s="125"/>
      <c r="C181" s="133"/>
      <c r="D181" s="127">
        <f>SUMIF(ÖPPEN!$E$3:$E$194,C181,ÖPPEN!$AA$3:$AA$200)</f>
        <v>0</v>
      </c>
      <c r="E181" s="128">
        <f>SUMIF(DAM!$E$13:$E$199,$C181,DAM!$N$13:$N$199)</f>
        <v>0</v>
      </c>
      <c r="F181" s="129">
        <f>SUMIF('V55'!$E$13:$E$199,$C181,'V55'!$N$13:$N$199)</f>
        <v>0</v>
      </c>
      <c r="G181" s="129">
        <f>SUMIF('V65'!$E$13:$E$188,$C181,'V65'!$AB$13:$AB$199)</f>
        <v>0</v>
      </c>
      <c r="H181" s="129">
        <f>SUMIF(LAG!$B$3:$B$201,$C181,LAG!J$3:$J$201)</f>
        <v>0</v>
      </c>
      <c r="I181" s="130">
        <f>SUMIF(LAG!$B$3:$B$201,$C181,LAG!K$3:$K$201)</f>
        <v>0</v>
      </c>
      <c r="J181" s="131">
        <f t="shared" si="6"/>
        <v>0</v>
      </c>
    </row>
    <row r="182" spans="1:10" ht="15.75" customHeight="1">
      <c r="A182" s="124"/>
      <c r="B182" s="125"/>
      <c r="C182" s="133"/>
      <c r="D182" s="127">
        <f>SUMIF(ÖPPEN!$E$3:$E$194,C182,ÖPPEN!$AA$3:$AA$200)</f>
        <v>0</v>
      </c>
      <c r="E182" s="128">
        <f>SUMIF(DAM!$E$13:$E$199,$C182,DAM!$N$13:$N$199)</f>
        <v>0</v>
      </c>
      <c r="F182" s="129">
        <f>SUMIF('V55'!$E$13:$E$199,$C182,'V55'!$N$13:$N$199)</f>
        <v>0</v>
      </c>
      <c r="G182" s="129">
        <f>SUMIF('V65'!$E$13:$E$188,$C182,'V65'!$AB$13:$AB$199)</f>
        <v>0</v>
      </c>
      <c r="H182" s="129">
        <f>SUMIF(LAG!$B$3:$B$201,$C182,LAG!J$3:$J$201)</f>
        <v>0</v>
      </c>
      <c r="I182" s="130">
        <f>SUMIF(LAG!$B$3:$B$201,$C182,LAG!K$3:$K$201)</f>
        <v>0</v>
      </c>
      <c r="J182" s="131">
        <f t="shared" si="6"/>
        <v>0</v>
      </c>
    </row>
    <row r="183" spans="1:10" ht="15.75" customHeight="1">
      <c r="A183" s="124"/>
      <c r="B183" s="125"/>
      <c r="C183" s="133"/>
      <c r="D183" s="127">
        <f>SUMIF(ÖPPEN!$E$3:$E$194,C183,ÖPPEN!$AA$3:$AA$200)</f>
        <v>0</v>
      </c>
      <c r="E183" s="128">
        <f>SUMIF(DAM!$E$13:$E$199,$C183,DAM!$N$13:$N$199)</f>
        <v>0</v>
      </c>
      <c r="F183" s="129">
        <f>SUMIF('V55'!$E$13:$E$199,$C183,'V55'!$N$13:$N$199)</f>
        <v>0</v>
      </c>
      <c r="G183" s="129">
        <f>SUMIF('V65'!$E$13:$E$188,$C183,'V65'!$AB$13:$AB$199)</f>
        <v>0</v>
      </c>
      <c r="H183" s="129">
        <f>SUMIF(LAG!$B$3:$B$201,$C183,LAG!J$3:$J$201)</f>
        <v>0</v>
      </c>
      <c r="I183" s="130">
        <f>SUMIF(LAG!$B$3:$B$201,$C183,LAG!K$3:$K$201)</f>
        <v>0</v>
      </c>
      <c r="J183" s="131">
        <f t="shared" si="6"/>
        <v>0</v>
      </c>
    </row>
    <row r="184" spans="1:10" ht="15.75" customHeight="1">
      <c r="A184" s="124"/>
      <c r="B184" s="125"/>
      <c r="C184" s="133"/>
      <c r="D184" s="127">
        <f>SUMIF(ÖPPEN!$E$3:$E$194,C184,ÖPPEN!$AA$3:$AA$200)</f>
        <v>0</v>
      </c>
      <c r="E184" s="128">
        <f>SUMIF(DAM!$E$13:$E$199,$C184,DAM!$N$13:$N$199)</f>
        <v>0</v>
      </c>
      <c r="F184" s="129">
        <f>SUMIF('V55'!$E$13:$E$199,$C184,'V55'!$N$13:$N$199)</f>
        <v>0</v>
      </c>
      <c r="G184" s="129">
        <f>SUMIF('V65'!$E$13:$E$188,$C184,'V65'!$AB$13:$AB$199)</f>
        <v>0</v>
      </c>
      <c r="H184" s="129">
        <f>SUMIF(LAG!$B$3:$B$201,$C184,LAG!J$3:$J$201)</f>
        <v>0</v>
      </c>
      <c r="I184" s="130">
        <f>SUMIF(LAG!$B$3:$B$201,$C184,LAG!K$3:$K$201)</f>
        <v>0</v>
      </c>
      <c r="J184" s="131">
        <f t="shared" si="6"/>
        <v>0</v>
      </c>
    </row>
    <row r="185" spans="1:10" ht="15.75" customHeight="1">
      <c r="A185" s="124"/>
      <c r="B185" s="125"/>
      <c r="C185" s="133"/>
      <c r="D185" s="127">
        <f>SUMIF(ÖPPEN!$E$3:$E$194,C185,ÖPPEN!$AA$3:$AA$200)</f>
        <v>0</v>
      </c>
      <c r="E185" s="128">
        <f>SUMIF(DAM!$E$13:$E$199,$C185,DAM!$N$13:$N$199)</f>
        <v>0</v>
      </c>
      <c r="F185" s="129">
        <f>SUMIF('V55'!$E$13:$E$199,$C185,'V55'!$N$13:$N$199)</f>
        <v>0</v>
      </c>
      <c r="G185" s="129">
        <f>SUMIF('V65'!$E$13:$E$188,$C185,'V65'!$AB$13:$AB$199)</f>
        <v>0</v>
      </c>
      <c r="H185" s="129">
        <f>SUMIF(LAG!$B$3:$B$201,$C185,LAG!J$3:$J$201)</f>
        <v>0</v>
      </c>
      <c r="I185" s="130">
        <f>SUMIF(LAG!$B$3:$B$201,$C185,LAG!K$3:$K$201)</f>
        <v>0</v>
      </c>
      <c r="J185" s="131">
        <f t="shared" si="6"/>
        <v>0</v>
      </c>
    </row>
    <row r="186" spans="1:10" ht="15.75" customHeight="1">
      <c r="A186" s="124"/>
      <c r="B186" s="125"/>
      <c r="C186" s="133"/>
      <c r="D186" s="127">
        <f>SUMIF(ÖPPEN!$E$3:$E$194,C186,ÖPPEN!$AA$3:$AA$200)</f>
        <v>0</v>
      </c>
      <c r="E186" s="128">
        <f>SUMIF(DAM!$E$13:$E$199,$C186,DAM!$N$13:$N$199)</f>
        <v>0</v>
      </c>
      <c r="F186" s="129">
        <f>SUMIF('V55'!$E$13:$E$199,$C186,'V55'!$N$13:$N$199)</f>
        <v>0</v>
      </c>
      <c r="G186" s="129">
        <f>SUMIF('V65'!$E$13:$E$188,$C186,'V65'!$AB$13:$AB$199)</f>
        <v>0</v>
      </c>
      <c r="H186" s="129">
        <f>SUMIF(LAG!$B$3:$B$201,$C186,LAG!J$3:$J$201)</f>
        <v>0</v>
      </c>
      <c r="I186" s="130">
        <f>SUMIF(LAG!$B$3:$B$201,$C186,LAG!K$3:$K$201)</f>
        <v>0</v>
      </c>
      <c r="J186" s="131">
        <f t="shared" si="6"/>
        <v>0</v>
      </c>
    </row>
    <row r="187" spans="1:10" ht="15.75" customHeight="1">
      <c r="A187" s="124"/>
      <c r="B187" s="125"/>
      <c r="C187" s="133"/>
      <c r="D187" s="127">
        <f>SUMIF(ÖPPEN!$E$3:$E$194,C187,ÖPPEN!$AA$3:$AA$200)</f>
        <v>0</v>
      </c>
      <c r="E187" s="128">
        <f>SUMIF(DAM!$E$13:$E$199,$C187,DAM!$N$13:$N$199)</f>
        <v>0</v>
      </c>
      <c r="F187" s="129">
        <f>SUMIF('V55'!$E$13:$E$199,$C187,'V55'!$N$13:$N$199)</f>
        <v>0</v>
      </c>
      <c r="G187" s="129">
        <f>SUMIF('V65'!$E$13:$E$188,$C187,'V65'!$AB$13:$AB$199)</f>
        <v>0</v>
      </c>
      <c r="H187" s="129">
        <f>SUMIF(LAG!$B$3:$B$201,$C187,LAG!J$3:$J$201)</f>
        <v>0</v>
      </c>
      <c r="I187" s="130">
        <f>SUMIF(LAG!$B$3:$B$201,$C187,LAG!K$3:$K$201)</f>
        <v>0</v>
      </c>
      <c r="J187" s="131">
        <f t="shared" si="6"/>
        <v>0</v>
      </c>
    </row>
    <row r="188" spans="1:10" ht="15.75" customHeight="1">
      <c r="A188" s="124"/>
      <c r="B188" s="125"/>
      <c r="C188" s="133"/>
      <c r="D188" s="127">
        <f>SUMIF(ÖPPEN!$E$3:$E$194,C188,ÖPPEN!$AA$3:$AA$200)</f>
        <v>0</v>
      </c>
      <c r="E188" s="128">
        <f>SUMIF(DAM!$E$13:$E$199,$C188,DAM!$N$13:$N$199)</f>
        <v>0</v>
      </c>
      <c r="F188" s="129">
        <f>SUMIF('V55'!$E$13:$E$199,$C188,'V55'!$N$13:$N$199)</f>
        <v>0</v>
      </c>
      <c r="G188" s="129">
        <f>SUMIF('V65'!$E$13:$E$188,$C188,'V65'!$AB$13:$AB$199)</f>
        <v>0</v>
      </c>
      <c r="H188" s="129">
        <f>SUMIF(LAG!$B$3:$B$201,$C188,LAG!J$3:$J$201)</f>
        <v>0</v>
      </c>
      <c r="I188" s="130">
        <f>SUMIF(LAG!$B$3:$B$201,$C188,LAG!K$3:$K$201)</f>
        <v>0</v>
      </c>
      <c r="J188" s="131">
        <f t="shared" si="6"/>
        <v>0</v>
      </c>
    </row>
    <row r="189" spans="1:10" ht="15.75" customHeight="1">
      <c r="A189" s="124"/>
      <c r="B189" s="125"/>
      <c r="C189" s="133"/>
      <c r="D189" s="127">
        <f>SUMIF(ÖPPEN!$E$3:$E$194,C189,ÖPPEN!$AA$3:$AA$200)</f>
        <v>0</v>
      </c>
      <c r="E189" s="128">
        <f>SUMIF(DAM!$E$13:$E$199,$C189,DAM!$N$13:$N$199)</f>
        <v>0</v>
      </c>
      <c r="F189" s="129">
        <f>SUMIF('V55'!$E$13:$E$199,$C189,'V55'!$N$13:$N$199)</f>
        <v>0</v>
      </c>
      <c r="G189" s="129">
        <f>SUMIF('V65'!$E$13:$E$188,$C189,'V65'!$AB$13:$AB$199)</f>
        <v>0</v>
      </c>
      <c r="H189" s="129">
        <f>SUMIF(LAG!$B$3:$B$201,$C189,LAG!J$3:$J$201)</f>
        <v>0</v>
      </c>
      <c r="I189" s="130">
        <f>SUMIF(LAG!$B$3:$B$201,$C189,LAG!K$3:$K$201)</f>
        <v>0</v>
      </c>
      <c r="J189" s="131">
        <f t="shared" si="6"/>
        <v>0</v>
      </c>
    </row>
    <row r="190" spans="1:10" ht="15.75" customHeight="1">
      <c r="A190" s="124"/>
      <c r="B190" s="125"/>
      <c r="C190" s="133"/>
      <c r="D190" s="127">
        <f>SUMIF(ÖPPEN!$E$3:$E$194,C190,ÖPPEN!$AA$3:$AA$200)</f>
        <v>0</v>
      </c>
      <c r="E190" s="128">
        <f>SUMIF(DAM!$E$13:$E$199,$C190,DAM!$N$13:$N$199)</f>
        <v>0</v>
      </c>
      <c r="F190" s="129">
        <f>SUMIF('V55'!$E$13:$E$199,$C190,'V55'!$N$13:$N$199)</f>
        <v>0</v>
      </c>
      <c r="G190" s="129">
        <f>SUMIF('V65'!$E$13:$E$188,$C190,'V65'!$AB$13:$AB$199)</f>
        <v>0</v>
      </c>
      <c r="H190" s="129">
        <f>SUMIF(LAG!$B$3:$B$201,$C190,LAG!J$3:$J$201)</f>
        <v>0</v>
      </c>
      <c r="I190" s="130">
        <f>SUMIF(LAG!$B$3:$B$201,$C190,LAG!K$3:$K$201)</f>
        <v>0</v>
      </c>
      <c r="J190" s="131">
        <f t="shared" si="6"/>
        <v>0</v>
      </c>
    </row>
    <row r="191" spans="1:10" ht="15.75" customHeight="1">
      <c r="A191" s="124"/>
      <c r="B191" s="125"/>
      <c r="C191" s="133"/>
      <c r="D191" s="127">
        <f>SUMIF(ÖPPEN!$E$3:$E$194,C191,ÖPPEN!$AA$3:$AA$200)</f>
        <v>0</v>
      </c>
      <c r="E191" s="128">
        <f>SUMIF(DAM!$E$13:$E$199,$C191,DAM!$N$13:$N$199)</f>
        <v>0</v>
      </c>
      <c r="F191" s="129">
        <f>SUMIF('V55'!$E$13:$E$199,$C191,'V55'!$N$13:$N$199)</f>
        <v>0</v>
      </c>
      <c r="G191" s="129">
        <f>SUMIF('V65'!$E$13:$E$188,$C191,'V65'!$AB$13:$AB$199)</f>
        <v>0</v>
      </c>
      <c r="H191" s="129">
        <f>SUMIF(LAG!$B$3:$B$201,$C191,LAG!J$3:$J$201)</f>
        <v>0</v>
      </c>
      <c r="I191" s="130">
        <f>SUMIF(LAG!$B$3:$B$201,$C191,LAG!K$3:$K$201)</f>
        <v>0</v>
      </c>
      <c r="J191" s="131">
        <f t="shared" si="6"/>
        <v>0</v>
      </c>
    </row>
    <row r="192" spans="1:10" ht="15.75" customHeight="1">
      <c r="A192" s="124"/>
      <c r="B192" s="125"/>
      <c r="C192" s="133"/>
      <c r="D192" s="127">
        <f>SUMIF(ÖPPEN!$E$3:$E$194,C192,ÖPPEN!$AA$3:$AA$200)</f>
        <v>0</v>
      </c>
      <c r="E192" s="128">
        <f>SUMIF(DAM!$E$13:$E$199,$C192,DAM!$N$13:$N$199)</f>
        <v>0</v>
      </c>
      <c r="F192" s="129">
        <f>SUMIF('V55'!$E$13:$E$199,$C192,'V55'!$N$13:$N$199)</f>
        <v>0</v>
      </c>
      <c r="G192" s="129">
        <f>SUMIF('V65'!$E$13:$E$188,$C192,'V65'!$AB$13:$AB$199)</f>
        <v>0</v>
      </c>
      <c r="H192" s="129">
        <f>SUMIF(LAG!$B$3:$B$201,$C192,LAG!J$3:$J$201)</f>
        <v>0</v>
      </c>
      <c r="I192" s="130">
        <f>SUMIF(LAG!$B$3:$B$201,$C192,LAG!K$3:$K$201)</f>
        <v>0</v>
      </c>
      <c r="J192" s="131">
        <f t="shared" si="6"/>
        <v>0</v>
      </c>
    </row>
    <row r="193" spans="1:10" ht="15.75" customHeight="1">
      <c r="A193" s="124"/>
      <c r="B193" s="125"/>
      <c r="C193" s="133"/>
      <c r="D193" s="127">
        <f>SUMIF(ÖPPEN!$E$3:$E$194,C193,ÖPPEN!$AA$3:$AA$200)</f>
        <v>0</v>
      </c>
      <c r="E193" s="128">
        <f>SUMIF(DAM!$E$13:$E$199,$C193,DAM!$N$13:$N$199)</f>
        <v>0</v>
      </c>
      <c r="F193" s="129">
        <f>SUMIF('V55'!$E$13:$E$199,$C193,'V55'!$N$13:$N$199)</f>
        <v>0</v>
      </c>
      <c r="G193" s="129">
        <f>SUMIF('V65'!$E$13:$E$188,$C193,'V65'!$AB$13:$AB$199)</f>
        <v>0</v>
      </c>
      <c r="H193" s="129">
        <f>SUMIF(LAG!$B$3:$B$201,$C193,LAG!J$3:$J$201)</f>
        <v>0</v>
      </c>
      <c r="I193" s="130">
        <f>SUMIF(LAG!$B$3:$B$201,$C193,LAG!K$3:$K$201)</f>
        <v>0</v>
      </c>
      <c r="J193" s="131">
        <f t="shared" ref="J193:J198" si="7">IF(SUM(D193:I193)=0,0,(SUM(D193:I193)))</f>
        <v>0</v>
      </c>
    </row>
    <row r="194" spans="1:10" ht="15.75" customHeight="1">
      <c r="A194" s="124"/>
      <c r="B194" s="125"/>
      <c r="C194" s="133"/>
      <c r="D194" s="127">
        <f>SUMIF(ÖPPEN!$E$3:$E$194,C194,ÖPPEN!$AA$3:$AA$200)</f>
        <v>0</v>
      </c>
      <c r="E194" s="128">
        <f>SUMIF(DAM!$E$13:$E$199,$C194,DAM!$N$13:$N$199)</f>
        <v>0</v>
      </c>
      <c r="F194" s="129">
        <f>SUMIF('V55'!$E$13:$E$199,$C194,'V55'!$N$13:$N$199)</f>
        <v>0</v>
      </c>
      <c r="G194" s="129">
        <f>SUMIF('V65'!$E$13:$E$188,$C194,'V65'!$AB$13:$AB$199)</f>
        <v>0</v>
      </c>
      <c r="H194" s="129">
        <f>SUMIF(LAG!$B$3:$B$201,$C194,LAG!J$3:$J$201)</f>
        <v>0</v>
      </c>
      <c r="I194" s="130">
        <f>SUMIF(LAG!$B$3:$B$201,$C194,LAG!K$3:$K$201)</f>
        <v>0</v>
      </c>
      <c r="J194" s="131">
        <f t="shared" si="7"/>
        <v>0</v>
      </c>
    </row>
    <row r="195" spans="1:10" ht="15.75" customHeight="1">
      <c r="A195" s="124"/>
      <c r="B195" s="125"/>
      <c r="C195" s="133"/>
      <c r="D195" s="127">
        <f>SUMIF(ÖPPEN!$E$3:$E$194,C195,ÖPPEN!$AA$3:$AA$200)</f>
        <v>0</v>
      </c>
      <c r="E195" s="128">
        <f>SUMIF(DAM!$E$13:$E$199,$C195,DAM!$N$13:$N$199)</f>
        <v>0</v>
      </c>
      <c r="F195" s="129">
        <f>SUMIF('V55'!$E$13:$E$199,$C195,'V55'!$N$13:$N$199)</f>
        <v>0</v>
      </c>
      <c r="G195" s="129">
        <f>SUMIF('V65'!$E$13:$E$188,$C195,'V65'!$AB$13:$AB$199)</f>
        <v>0</v>
      </c>
      <c r="H195" s="129">
        <f>SUMIF(LAG!$B$3:$B$201,$C195,LAG!J$3:$J$201)</f>
        <v>0</v>
      </c>
      <c r="I195" s="130">
        <f>SUMIF(LAG!$B$3:$B$201,$C195,LAG!K$3:$K$201)</f>
        <v>0</v>
      </c>
      <c r="J195" s="131">
        <f t="shared" si="7"/>
        <v>0</v>
      </c>
    </row>
    <row r="196" spans="1:10" ht="15.75" customHeight="1">
      <c r="A196" s="124"/>
      <c r="B196" s="125"/>
      <c r="C196" s="133"/>
      <c r="D196" s="127">
        <f>SUMIF(ÖPPEN!$E$3:$E$194,C196,ÖPPEN!$AA$3:$AA$200)</f>
        <v>0</v>
      </c>
      <c r="E196" s="128">
        <f>SUMIF(DAM!$E$13:$E$199,$C196,DAM!$N$13:$N$199)</f>
        <v>0</v>
      </c>
      <c r="F196" s="129">
        <f>SUMIF('V55'!$E$13:$E$199,$C196,'V55'!$N$13:$N$199)</f>
        <v>0</v>
      </c>
      <c r="G196" s="129">
        <f>SUMIF('V65'!$E$13:$E$188,$C196,'V65'!$AB$13:$AB$199)</f>
        <v>0</v>
      </c>
      <c r="H196" s="129">
        <f>SUMIF(LAG!$B$3:$B$201,$C196,LAG!J$3:$J$201)</f>
        <v>0</v>
      </c>
      <c r="I196" s="130">
        <f>SUMIF(LAG!$B$3:$B$201,$C196,LAG!K$3:$K$201)</f>
        <v>0</v>
      </c>
      <c r="J196" s="131">
        <f t="shared" si="7"/>
        <v>0</v>
      </c>
    </row>
    <row r="197" spans="1:10" ht="15.75" customHeight="1">
      <c r="A197" s="124"/>
      <c r="B197" s="125"/>
      <c r="C197" s="133"/>
      <c r="D197" s="127">
        <f>SUMIF(ÖPPEN!$E$3:$E$194,C197,ÖPPEN!$AA$3:$AA$200)</f>
        <v>0</v>
      </c>
      <c r="E197" s="128">
        <f>SUMIF(DAM!$E$13:$E$199,$C197,DAM!$N$13:$N$199)</f>
        <v>0</v>
      </c>
      <c r="F197" s="129">
        <f>SUMIF('V55'!$E$13:$E$199,$C197,'V55'!$N$13:$N$199)</f>
        <v>0</v>
      </c>
      <c r="G197" s="129">
        <f>SUMIF('V65'!$E$13:$E$188,$C197,'V65'!$AB$13:$AB$199)</f>
        <v>0</v>
      </c>
      <c r="H197" s="129">
        <f>SUMIF(LAG!$B$3:$B$201,$C197,LAG!J$3:$J$201)</f>
        <v>0</v>
      </c>
      <c r="I197" s="130">
        <f>SUMIF(LAG!$B$3:$B$201,$C197,LAG!K$3:$K$201)</f>
        <v>0</v>
      </c>
      <c r="J197" s="131">
        <f t="shared" si="7"/>
        <v>0</v>
      </c>
    </row>
    <row r="198" spans="1:10" ht="15.75" customHeight="1">
      <c r="A198" s="124"/>
      <c r="B198" s="125"/>
      <c r="C198" s="133"/>
      <c r="D198" s="127">
        <f>SUMIF(ÖPPEN!$E$3:$E$194,C198,ÖPPEN!$AA$3:$AA$200)</f>
        <v>0</v>
      </c>
      <c r="E198" s="128">
        <f>SUMIF(DAM!$E$13:$E$199,$C198,DAM!$N$13:$N$199)</f>
        <v>0</v>
      </c>
      <c r="F198" s="129">
        <f>SUMIF('V55'!$E$13:$E$199,$C198,'V55'!$N$13:$N$199)</f>
        <v>0</v>
      </c>
      <c r="G198" s="129">
        <f>SUMIF('V65'!$E$13:$E$188,$C198,'V65'!$AB$13:$AB$199)</f>
        <v>0</v>
      </c>
      <c r="H198" s="129">
        <f>SUMIF(LAG!$B$3:$B$201,$C198,LAG!J$3:$J$201)</f>
        <v>0</v>
      </c>
      <c r="I198" s="130">
        <f>SUMIF(LAG!$B$3:$B$201,$C198,LAG!K$3:$K$201)</f>
        <v>0</v>
      </c>
      <c r="J198" s="131">
        <f t="shared" si="7"/>
        <v>0</v>
      </c>
    </row>
    <row r="199" spans="1:10" ht="15.75" customHeight="1">
      <c r="A199" s="124">
        <v>40</v>
      </c>
      <c r="B199" s="125"/>
      <c r="C199" s="133"/>
      <c r="D199" s="127">
        <f>SUMIF(ÖPPEN!$E$3:$E$194,C199,ÖPPEN!$AA$3:$AA$200)</f>
        <v>0</v>
      </c>
      <c r="E199" s="128"/>
      <c r="F199" s="129"/>
      <c r="G199" s="129"/>
      <c r="H199" s="129"/>
      <c r="I199" s="130"/>
      <c r="J199" s="131"/>
    </row>
    <row r="200" spans="1:10" ht="15.75" customHeight="1"/>
    <row r="201" spans="1:10" ht="15.75" customHeight="1"/>
    <row r="202" spans="1:10" ht="15.75" customHeight="1"/>
    <row r="203" spans="1:10" ht="15.75" customHeight="1"/>
    <row r="204" spans="1:10" ht="15.75" customHeight="1"/>
    <row r="205" spans="1:10" ht="15.75" customHeight="1"/>
    <row r="206" spans="1:10" ht="15.75" customHeight="1"/>
    <row r="207" spans="1:10" ht="15.75" customHeight="1"/>
    <row r="208" spans="1:1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selectLockedCells="1" selectUnlockedCells="1"/>
  <sortState xmlns:xlrd2="http://schemas.microsoft.com/office/spreadsheetml/2017/richdata2" ref="A2:J39">
    <sortCondition descending="1" ref="J2:J39"/>
  </sortState>
  <conditionalFormatting sqref="B2:C27 I8:J27 E2:J3 A2:A199 E4:F27 H4:J7 G4:G37 F3:F28 D2:D199">
    <cfRule type="expression" dxfId="11" priority="4" stopIfTrue="1">
      <formula>$A2=1</formula>
    </cfRule>
    <cfRule type="expression" dxfId="10" priority="5" stopIfTrue="1">
      <formula>$A2=2</formula>
    </cfRule>
    <cfRule type="expression" dxfId="9" priority="6" stopIfTrue="1">
      <formula>$A2=3</formula>
    </cfRule>
  </conditionalFormatting>
  <conditionalFormatting sqref="B28:C33 B35:C199 E28:F33 E42:J199 E38:G41 I35:J41 I28:J33 E35:F37">
    <cfRule type="expression" dxfId="8" priority="7" stopIfTrue="1">
      <formula>$A29=1</formula>
    </cfRule>
    <cfRule type="expression" dxfId="7" priority="8" stopIfTrue="1">
      <formula>$A29=2</formula>
    </cfRule>
    <cfRule type="expression" dxfId="6" priority="9" stopIfTrue="1">
      <formula>$A29=3</formula>
    </cfRule>
  </conditionalFormatting>
  <conditionalFormatting sqref="B34:C34 E34:F34 I34:J34">
    <cfRule type="expression" dxfId="5" priority="31" stopIfTrue="1">
      <formula>#REF!=1</formula>
    </cfRule>
    <cfRule type="expression" dxfId="4" priority="32" stopIfTrue="1">
      <formula>#REF!=2</formula>
    </cfRule>
    <cfRule type="expression" dxfId="3" priority="33" stopIfTrue="1">
      <formula>#REF!=3</formula>
    </cfRule>
  </conditionalFormatting>
  <conditionalFormatting sqref="H8:H41">
    <cfRule type="expression" dxfId="2" priority="1" stopIfTrue="1">
      <formula>$A8=1</formula>
    </cfRule>
    <cfRule type="expression" dxfId="1" priority="2" stopIfTrue="1">
      <formula>$A8=2</formula>
    </cfRule>
    <cfRule type="expression" dxfId="0" priority="3" stopIfTrue="1">
      <formula>$A8=3</formula>
    </cfRule>
  </conditionalFormatting>
  <pageMargins left="0.75" right="0.75" top="0.6" bottom="1" header="0" footer="0"/>
  <pageSetup paperSize="9" scale="93" firstPageNumber="0" orientation="portrait" horizontalDpi="300" verticalDpi="300"/>
  <headerFooter alignWithMargins="0">
    <oddHeader>&amp;L&amp;"Calibri,Standard"&amp;12Svea Champ 2018&amp;C&amp;"Calibri,Standard"&amp;12&amp;A&amp;R&amp;"Calibri,Standard"&amp;12&amp;D</oddHeader>
    <oddFooter>&amp;C&amp;"Calibri,Standard"&amp;12Sidan &amp;P av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N34"/>
  <sheetViews>
    <sheetView showZeros="0" workbookViewId="0">
      <pane ySplit="2" topLeftCell="A3" activePane="bottomLeft" state="frozen"/>
      <selection pane="bottomLeft" activeCell="C10" sqref="C10"/>
    </sheetView>
  </sheetViews>
  <sheetFormatPr defaultColWidth="11.69140625" defaultRowHeight="15.9"/>
  <cols>
    <col min="1" max="1" width="5" style="76" customWidth="1"/>
    <col min="2" max="3" width="11.84375" style="77" customWidth="1"/>
    <col min="4" max="7" width="9.69140625" style="77" customWidth="1"/>
    <col min="8" max="8" width="9.69140625" style="181" customWidth="1"/>
    <col min="9" max="12" width="11.69140625" style="134"/>
    <col min="13" max="13" width="11.69140625" style="76"/>
    <col min="14" max="14" width="11.69140625" style="134"/>
    <col min="15" max="16384" width="11.69140625" style="76"/>
  </cols>
  <sheetData>
    <row r="1" spans="1:13" ht="15" customHeight="1">
      <c r="A1" s="279" t="s">
        <v>3</v>
      </c>
      <c r="B1" s="278" t="s">
        <v>1</v>
      </c>
      <c r="C1" s="278"/>
      <c r="D1" s="278" t="s">
        <v>337</v>
      </c>
      <c r="E1" s="278"/>
      <c r="F1" s="278" t="s">
        <v>248</v>
      </c>
      <c r="G1" s="278"/>
      <c r="H1" s="278" t="s">
        <v>0</v>
      </c>
      <c r="I1" s="278"/>
      <c r="J1" s="278" t="s">
        <v>299</v>
      </c>
      <c r="K1" s="278"/>
      <c r="L1" s="278" t="s">
        <v>336</v>
      </c>
      <c r="M1" s="278"/>
    </row>
    <row r="2" spans="1:13" ht="15.75" customHeight="1">
      <c r="A2" s="279" t="s">
        <v>3</v>
      </c>
      <c r="B2" s="177" t="s">
        <v>586</v>
      </c>
      <c r="C2" s="177" t="s">
        <v>335</v>
      </c>
      <c r="D2" s="177" t="s">
        <v>586</v>
      </c>
      <c r="E2" s="177" t="s">
        <v>335</v>
      </c>
      <c r="F2" s="177" t="s">
        <v>586</v>
      </c>
      <c r="G2" s="177" t="s">
        <v>335</v>
      </c>
      <c r="H2" s="180" t="s">
        <v>586</v>
      </c>
      <c r="I2" s="177" t="s">
        <v>335</v>
      </c>
      <c r="J2" s="177" t="s">
        <v>586</v>
      </c>
      <c r="K2" s="177" t="s">
        <v>335</v>
      </c>
      <c r="L2" s="177" t="s">
        <v>586</v>
      </c>
      <c r="M2" s="178" t="s">
        <v>335</v>
      </c>
    </row>
    <row r="3" spans="1:13">
      <c r="A3" s="21">
        <v>1</v>
      </c>
      <c r="B3" s="77" t="s">
        <v>36</v>
      </c>
      <c r="C3" s="135">
        <v>3</v>
      </c>
      <c r="D3" s="136" t="s">
        <v>135</v>
      </c>
      <c r="E3" s="135">
        <v>24</v>
      </c>
      <c r="F3" s="136" t="s">
        <v>36</v>
      </c>
      <c r="G3" s="135">
        <v>16</v>
      </c>
      <c r="H3" s="181" t="s">
        <v>36</v>
      </c>
      <c r="I3" s="135">
        <v>16</v>
      </c>
      <c r="J3" s="137" t="s">
        <v>36</v>
      </c>
      <c r="K3" s="135"/>
      <c r="L3" s="136" t="s">
        <v>135</v>
      </c>
      <c r="M3" s="135">
        <v>20</v>
      </c>
    </row>
    <row r="4" spans="1:13">
      <c r="A4" s="21">
        <v>2</v>
      </c>
      <c r="B4" s="77">
        <v>18</v>
      </c>
      <c r="C4" s="78">
        <v>16</v>
      </c>
      <c r="D4" s="77" t="s">
        <v>210</v>
      </c>
      <c r="E4" s="78">
        <v>6</v>
      </c>
      <c r="F4" s="136" t="s">
        <v>99</v>
      </c>
      <c r="G4" s="78">
        <v>12</v>
      </c>
      <c r="H4" s="181" t="s">
        <v>10</v>
      </c>
      <c r="I4" s="78">
        <v>12</v>
      </c>
      <c r="J4" s="137" t="s">
        <v>22</v>
      </c>
      <c r="K4" s="78">
        <v>16</v>
      </c>
      <c r="L4" s="136" t="s">
        <v>265</v>
      </c>
      <c r="M4" s="78"/>
    </row>
    <row r="5" spans="1:13">
      <c r="A5" s="21">
        <v>3</v>
      </c>
      <c r="B5" s="136" t="s">
        <v>19</v>
      </c>
      <c r="C5" s="78">
        <v>6</v>
      </c>
      <c r="D5" s="136" t="s">
        <v>135</v>
      </c>
      <c r="E5" s="78">
        <v>18</v>
      </c>
      <c r="F5" s="77" t="s">
        <v>265</v>
      </c>
      <c r="G5" s="78">
        <v>6</v>
      </c>
      <c r="H5" s="181" t="s">
        <v>36</v>
      </c>
      <c r="I5" s="78">
        <v>6</v>
      </c>
      <c r="J5" s="137" t="s">
        <v>36</v>
      </c>
      <c r="K5" s="78">
        <v>6</v>
      </c>
      <c r="L5" s="136" t="s">
        <v>135</v>
      </c>
      <c r="M5" s="78">
        <v>15</v>
      </c>
    </row>
    <row r="6" spans="1:13">
      <c r="A6" s="21">
        <v>4</v>
      </c>
      <c r="B6" s="136" t="s">
        <v>22</v>
      </c>
      <c r="C6" s="78">
        <v>12</v>
      </c>
      <c r="D6" s="136" t="s">
        <v>76</v>
      </c>
      <c r="E6" s="78">
        <v>6</v>
      </c>
      <c r="F6" s="136" t="s">
        <v>265</v>
      </c>
      <c r="G6" s="78">
        <v>6</v>
      </c>
      <c r="H6" s="181" t="s">
        <v>22</v>
      </c>
      <c r="I6" s="78">
        <v>6</v>
      </c>
      <c r="J6" s="137" t="s">
        <v>210</v>
      </c>
      <c r="K6" s="78">
        <v>6</v>
      </c>
      <c r="L6" s="136" t="s">
        <v>496</v>
      </c>
      <c r="M6" s="78"/>
    </row>
    <row r="7" spans="1:13">
      <c r="A7" s="21">
        <v>5</v>
      </c>
      <c r="B7" s="77" t="s">
        <v>105</v>
      </c>
      <c r="C7" s="78">
        <v>3</v>
      </c>
      <c r="D7" s="77">
        <v>18</v>
      </c>
      <c r="E7" s="78">
        <v>10</v>
      </c>
      <c r="F7" s="136"/>
      <c r="G7" s="78"/>
      <c r="H7" s="181">
        <v>18</v>
      </c>
      <c r="I7" s="78">
        <v>3</v>
      </c>
      <c r="J7" s="137" t="s">
        <v>19</v>
      </c>
      <c r="K7" s="78">
        <v>12</v>
      </c>
      <c r="L7" s="136">
        <v>18</v>
      </c>
      <c r="M7" s="78">
        <v>8</v>
      </c>
    </row>
    <row r="8" spans="1:13">
      <c r="A8" s="21">
        <v>6</v>
      </c>
      <c r="B8" s="136" t="s">
        <v>19</v>
      </c>
      <c r="C8" s="78">
        <v>3</v>
      </c>
      <c r="D8" s="136" t="s">
        <v>36</v>
      </c>
      <c r="E8" s="78">
        <v>6</v>
      </c>
      <c r="G8" s="78"/>
      <c r="H8" s="181" t="s">
        <v>99</v>
      </c>
      <c r="I8" s="78">
        <v>3</v>
      </c>
      <c r="J8" s="137"/>
      <c r="K8" s="78"/>
      <c r="L8" s="136" t="s">
        <v>303</v>
      </c>
      <c r="M8" s="78">
        <v>4</v>
      </c>
    </row>
    <row r="9" spans="1:13">
      <c r="A9" s="21">
        <v>7</v>
      </c>
      <c r="B9" s="77" t="s">
        <v>99</v>
      </c>
      <c r="C9" s="78">
        <v>3</v>
      </c>
      <c r="D9" s="77" t="s">
        <v>340</v>
      </c>
      <c r="E9" s="78">
        <v>6</v>
      </c>
      <c r="F9" s="136"/>
      <c r="G9" s="78"/>
      <c r="I9" s="78"/>
      <c r="J9" s="137"/>
      <c r="K9" s="78"/>
      <c r="L9" s="136">
        <v>18</v>
      </c>
      <c r="M9" s="78">
        <v>4</v>
      </c>
    </row>
    <row r="10" spans="1:13">
      <c r="A10" s="21">
        <v>8</v>
      </c>
      <c r="B10" s="77" t="s">
        <v>210</v>
      </c>
      <c r="C10" s="100">
        <v>3</v>
      </c>
      <c r="D10" s="77" t="s">
        <v>303</v>
      </c>
      <c r="E10" s="100">
        <v>6</v>
      </c>
      <c r="F10" s="136"/>
      <c r="G10" s="100"/>
      <c r="I10" s="100"/>
      <c r="J10" s="137"/>
      <c r="K10" s="100"/>
      <c r="L10" s="136" t="s">
        <v>36</v>
      </c>
      <c r="M10" s="100">
        <v>8</v>
      </c>
    </row>
    <row r="11" spans="1:13">
      <c r="A11" s="21">
        <v>9</v>
      </c>
      <c r="C11" s="78"/>
      <c r="E11" s="78"/>
      <c r="G11" s="78"/>
      <c r="I11" s="78"/>
      <c r="J11" s="138"/>
      <c r="K11" s="78"/>
      <c r="L11" s="136" t="s">
        <v>429</v>
      </c>
      <c r="M11" s="78">
        <v>4</v>
      </c>
    </row>
    <row r="12" spans="1:13">
      <c r="A12" s="21">
        <v>10</v>
      </c>
      <c r="B12" s="136"/>
      <c r="C12" s="78"/>
      <c r="D12" s="136"/>
      <c r="E12" s="78"/>
      <c r="F12" s="136"/>
      <c r="G12" s="78"/>
      <c r="I12" s="78"/>
      <c r="J12" s="138"/>
      <c r="K12" s="78"/>
      <c r="L12" s="136" t="s">
        <v>210</v>
      </c>
      <c r="M12" s="78">
        <v>4</v>
      </c>
    </row>
    <row r="13" spans="1:13">
      <c r="A13" s="21">
        <v>11</v>
      </c>
      <c r="B13" s="136"/>
      <c r="C13" s="78"/>
      <c r="D13" s="136"/>
      <c r="E13" s="78"/>
      <c r="G13" s="78"/>
      <c r="I13" s="78"/>
      <c r="J13" s="138"/>
      <c r="K13" s="78"/>
      <c r="M13" s="78"/>
    </row>
    <row r="14" spans="1:13">
      <c r="A14" s="21">
        <v>12</v>
      </c>
      <c r="B14" s="136"/>
      <c r="C14" s="78"/>
      <c r="E14" s="78"/>
      <c r="G14" s="78"/>
      <c r="I14" s="78"/>
      <c r="J14" s="138"/>
      <c r="K14" s="78"/>
      <c r="M14" s="78"/>
    </row>
    <row r="15" spans="1:13">
      <c r="A15" s="21">
        <v>13</v>
      </c>
      <c r="B15" s="136"/>
      <c r="C15" s="78"/>
      <c r="D15" s="136"/>
      <c r="E15" s="78"/>
      <c r="F15" s="136"/>
      <c r="G15" s="78"/>
      <c r="I15" s="78"/>
      <c r="J15" s="138"/>
      <c r="K15" s="78"/>
      <c r="M15" s="78"/>
    </row>
    <row r="16" spans="1:13">
      <c r="A16" s="21">
        <v>14</v>
      </c>
      <c r="C16" s="78"/>
      <c r="E16" s="78"/>
      <c r="G16" s="78"/>
      <c r="I16" s="78"/>
      <c r="J16" s="138"/>
      <c r="K16" s="78"/>
      <c r="M16" s="78"/>
    </row>
    <row r="17" spans="1:13">
      <c r="A17" s="21">
        <v>15</v>
      </c>
      <c r="C17" s="78"/>
      <c r="E17" s="78"/>
      <c r="G17" s="78"/>
      <c r="I17" s="78"/>
      <c r="J17" s="138"/>
      <c r="K17" s="78"/>
      <c r="M17" s="78"/>
    </row>
    <row r="18" spans="1:13">
      <c r="A18" s="21">
        <v>16</v>
      </c>
      <c r="B18" s="136"/>
      <c r="C18" s="78"/>
      <c r="E18" s="78"/>
      <c r="F18" s="136"/>
      <c r="G18" s="78"/>
      <c r="I18" s="78"/>
      <c r="K18" s="78"/>
      <c r="M18" s="78"/>
    </row>
    <row r="19" spans="1:13">
      <c r="A19" s="21">
        <v>17</v>
      </c>
      <c r="C19" s="78"/>
      <c r="E19" s="78"/>
      <c r="F19" s="136"/>
      <c r="G19" s="78"/>
      <c r="I19" s="78"/>
      <c r="K19" s="78"/>
      <c r="M19" s="78"/>
    </row>
    <row r="20" spans="1:13">
      <c r="A20" s="21">
        <v>18</v>
      </c>
      <c r="C20" s="78"/>
      <c r="E20" s="78"/>
      <c r="F20" s="136"/>
      <c r="G20" s="78"/>
      <c r="I20" s="78"/>
      <c r="K20" s="78"/>
      <c r="M20" s="78"/>
    </row>
    <row r="21" spans="1:13">
      <c r="A21" s="21">
        <v>19</v>
      </c>
      <c r="C21" s="78"/>
      <c r="D21" s="136"/>
      <c r="E21" s="78"/>
      <c r="F21" s="136"/>
      <c r="G21" s="78"/>
      <c r="I21" s="78"/>
      <c r="K21" s="78"/>
      <c r="M21" s="78"/>
    </row>
    <row r="22" spans="1:13">
      <c r="A22" s="21">
        <v>20</v>
      </c>
      <c r="C22" s="78"/>
      <c r="E22" s="78"/>
      <c r="F22" s="136"/>
      <c r="G22" s="78"/>
      <c r="I22" s="78"/>
      <c r="K22" s="78"/>
      <c r="M22" s="78"/>
    </row>
    <row r="23" spans="1:13">
      <c r="A23" s="21">
        <v>21</v>
      </c>
      <c r="C23" s="78"/>
      <c r="E23" s="78"/>
      <c r="G23" s="78"/>
      <c r="I23" s="78"/>
      <c r="K23" s="78"/>
      <c r="M23" s="78"/>
    </row>
    <row r="24" spans="1:13">
      <c r="A24" s="21">
        <v>22</v>
      </c>
      <c r="C24" s="78"/>
      <c r="E24" s="78"/>
      <c r="F24" s="136"/>
      <c r="G24" s="78"/>
      <c r="I24" s="78"/>
      <c r="K24" s="78"/>
      <c r="M24" s="78"/>
    </row>
    <row r="25" spans="1:13">
      <c r="A25" s="21">
        <v>23</v>
      </c>
      <c r="C25" s="78"/>
      <c r="E25" s="78"/>
      <c r="F25" s="136"/>
      <c r="G25" s="78"/>
      <c r="I25" s="78"/>
      <c r="K25" s="78"/>
      <c r="M25" s="78"/>
    </row>
    <row r="26" spans="1:13">
      <c r="A26" s="21">
        <v>24</v>
      </c>
      <c r="B26" s="136"/>
      <c r="C26" s="78"/>
      <c r="D26" s="136"/>
      <c r="E26" s="78"/>
      <c r="G26" s="78"/>
      <c r="I26" s="78"/>
      <c r="K26" s="78"/>
      <c r="M26" s="78"/>
    </row>
    <row r="27" spans="1:13">
      <c r="A27" s="21">
        <v>25</v>
      </c>
      <c r="C27" s="78"/>
      <c r="E27" s="78"/>
      <c r="G27" s="78"/>
      <c r="I27" s="78"/>
      <c r="K27" s="78"/>
      <c r="M27" s="78"/>
    </row>
    <row r="28" spans="1:13">
      <c r="A28" s="21">
        <v>26</v>
      </c>
      <c r="B28" s="136"/>
      <c r="C28" s="78"/>
      <c r="D28" s="136"/>
      <c r="E28" s="78"/>
      <c r="G28" s="78"/>
      <c r="I28" s="78"/>
      <c r="K28" s="78"/>
      <c r="M28" s="78"/>
    </row>
    <row r="29" spans="1:13">
      <c r="A29" s="78"/>
      <c r="E29" s="78"/>
      <c r="F29" s="136"/>
      <c r="G29" s="78"/>
      <c r="I29" s="78"/>
      <c r="K29" s="78"/>
      <c r="M29" s="78"/>
    </row>
    <row r="30" spans="1:13">
      <c r="A30" s="78"/>
      <c r="E30" s="78"/>
      <c r="F30" s="136"/>
      <c r="G30" s="78"/>
      <c r="I30" s="78"/>
      <c r="K30" s="78"/>
      <c r="M30" s="78"/>
    </row>
    <row r="31" spans="1:13">
      <c r="A31" s="78"/>
      <c r="B31" s="136"/>
      <c r="E31" s="136"/>
      <c r="F31" s="136"/>
      <c r="G31" s="78"/>
      <c r="I31" s="78"/>
      <c r="K31" s="78"/>
      <c r="M31" s="78"/>
    </row>
    <row r="32" spans="1:13">
      <c r="A32" s="78"/>
      <c r="B32" s="136"/>
      <c r="E32" s="136"/>
      <c r="F32" s="136"/>
      <c r="G32" s="78"/>
      <c r="I32" s="78"/>
      <c r="K32" s="78"/>
      <c r="M32" s="78"/>
    </row>
    <row r="33" spans="1:9">
      <c r="A33" s="78"/>
      <c r="I33" s="78"/>
    </row>
    <row r="34" spans="1:9">
      <c r="H34" s="182"/>
    </row>
  </sheetData>
  <sheetProtection selectLockedCells="1" selectUnlockedCells="1"/>
  <mergeCells count="7">
    <mergeCell ref="L1:M1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pageSetup paperSize="9" scale="93" firstPageNumber="0" orientation="landscape" horizontalDpi="300" verticalDpi="300" r:id="rId1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showZeros="0" workbookViewId="0">
      <selection activeCell="A2" sqref="A2"/>
    </sheetView>
  </sheetViews>
  <sheetFormatPr defaultColWidth="11.69140625" defaultRowHeight="15.9"/>
  <cols>
    <col min="1" max="1" width="22.3046875" style="76" customWidth="1"/>
    <col min="2" max="2" width="17.3828125" style="76" customWidth="1"/>
    <col min="3" max="3" width="23.3828125" style="76" customWidth="1"/>
    <col min="4" max="4" width="25" style="76" customWidth="1"/>
    <col min="5" max="16384" width="11.69140625" style="76"/>
  </cols>
  <sheetData>
    <row r="1" spans="1:5">
      <c r="A1" s="139"/>
      <c r="B1" s="140"/>
      <c r="C1" s="140"/>
      <c r="D1" s="141"/>
    </row>
    <row r="2" spans="1:5">
      <c r="A2" s="139"/>
      <c r="B2" s="140"/>
      <c r="C2" s="140"/>
      <c r="D2" s="141"/>
    </row>
    <row r="3" spans="1:5" ht="20.6">
      <c r="A3" s="280" t="s">
        <v>587</v>
      </c>
      <c r="B3" s="280"/>
      <c r="C3" s="281"/>
      <c r="D3" s="280"/>
    </row>
    <row r="4" spans="1:5" s="75" customFormat="1" ht="18.899999999999999" thickBot="1">
      <c r="A4" s="142" t="s">
        <v>588</v>
      </c>
      <c r="B4" s="142" t="s">
        <v>589</v>
      </c>
      <c r="C4" s="166" t="s">
        <v>590</v>
      </c>
      <c r="D4" s="143" t="s">
        <v>591</v>
      </c>
    </row>
    <row r="5" spans="1:5" ht="16.3" thickTop="1">
      <c r="C5" s="144"/>
      <c r="D5" s="144"/>
    </row>
    <row r="6" spans="1:5" ht="18.45">
      <c r="A6" s="145">
        <v>1</v>
      </c>
      <c r="B6" s="145">
        <v>4</v>
      </c>
      <c r="C6" s="146">
        <v>6</v>
      </c>
      <c r="D6" s="147">
        <v>8</v>
      </c>
    </row>
    <row r="7" spans="1:5" ht="18.45">
      <c r="A7" s="148">
        <v>2</v>
      </c>
      <c r="B7" s="148">
        <v>2</v>
      </c>
      <c r="C7" s="149">
        <v>4</v>
      </c>
      <c r="D7" s="150">
        <v>6</v>
      </c>
    </row>
    <row r="8" spans="1:5" ht="18.45">
      <c r="A8" s="145">
        <v>3</v>
      </c>
      <c r="B8" s="145">
        <v>1</v>
      </c>
      <c r="C8" s="151">
        <v>2</v>
      </c>
      <c r="D8" s="152">
        <v>3</v>
      </c>
    </row>
    <row r="9" spans="1:5" ht="18.45">
      <c r="A9" s="153" t="s">
        <v>592</v>
      </c>
      <c r="B9" s="148"/>
      <c r="C9" s="149">
        <v>1</v>
      </c>
      <c r="D9" s="150">
        <v>2</v>
      </c>
    </row>
    <row r="10" spans="1:5" ht="20.6">
      <c r="A10" s="154"/>
    </row>
    <row r="11" spans="1:5" ht="20.6">
      <c r="A11" s="154"/>
    </row>
    <row r="12" spans="1:5" ht="48.65" customHeight="1">
      <c r="A12" s="282" t="s">
        <v>593</v>
      </c>
      <c r="B12" s="282"/>
      <c r="C12" s="282"/>
      <c r="D12" s="282"/>
    </row>
    <row r="13" spans="1:5">
      <c r="A13" s="109"/>
      <c r="E13" s="141"/>
    </row>
    <row r="14" spans="1:5" ht="18.45">
      <c r="A14" s="283"/>
      <c r="B14" s="283"/>
      <c r="C14" s="283"/>
      <c r="D14" s="283"/>
    </row>
    <row r="15" spans="1:5" ht="18.45">
      <c r="A15" s="283" t="s">
        <v>594</v>
      </c>
      <c r="B15" s="283"/>
      <c r="C15" s="283"/>
      <c r="D15" s="283"/>
    </row>
    <row r="16" spans="1:5">
      <c r="A16" s="109"/>
    </row>
    <row r="18" spans="1:4" ht="18.45">
      <c r="A18" s="155" t="s">
        <v>595</v>
      </c>
      <c r="B18" s="156" t="s">
        <v>589</v>
      </c>
      <c r="C18" s="156" t="s">
        <v>590</v>
      </c>
      <c r="D18" s="156" t="s">
        <v>591</v>
      </c>
    </row>
    <row r="19" spans="1:4" ht="18.45">
      <c r="A19" s="157"/>
      <c r="B19" s="158"/>
      <c r="C19" s="159"/>
      <c r="D19" s="159"/>
    </row>
    <row r="20" spans="1:4" ht="18.45">
      <c r="A20" s="160">
        <v>1</v>
      </c>
      <c r="B20" s="161">
        <v>16</v>
      </c>
      <c r="C20" s="161">
        <v>20</v>
      </c>
      <c r="D20" s="161">
        <v>24</v>
      </c>
    </row>
    <row r="21" spans="1:4" ht="18.45">
      <c r="A21" s="162">
        <v>2</v>
      </c>
      <c r="B21" s="163">
        <v>12</v>
      </c>
      <c r="C21" s="163">
        <v>15</v>
      </c>
      <c r="D21" s="163">
        <v>18</v>
      </c>
    </row>
    <row r="22" spans="1:4" ht="18.45">
      <c r="A22" s="160">
        <v>3</v>
      </c>
      <c r="B22" s="161">
        <v>6</v>
      </c>
      <c r="C22" s="161">
        <v>8</v>
      </c>
      <c r="D22" s="161">
        <v>10</v>
      </c>
    </row>
    <row r="23" spans="1:4" ht="18.45">
      <c r="A23" s="164" t="s">
        <v>592</v>
      </c>
      <c r="B23" s="165">
        <v>3</v>
      </c>
      <c r="C23" s="165">
        <v>4</v>
      </c>
      <c r="D23" s="165">
        <v>6</v>
      </c>
    </row>
  </sheetData>
  <sheetProtection selectLockedCells="1" selectUnlockedCells="1"/>
  <mergeCells count="4">
    <mergeCell ref="A3:D3"/>
    <mergeCell ref="A12:D12"/>
    <mergeCell ref="A14:D14"/>
    <mergeCell ref="A15:D15"/>
  </mergeCells>
  <pageMargins left="0.75" right="0.75" top="1" bottom="1" header="0.5" footer="0.5"/>
  <pageSetup paperSize="9" scale="93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B4B62DA0F3B14DBE1D405E0673FE81" ma:contentTypeVersion="11" ma:contentTypeDescription="Skapa ett nytt dokument." ma:contentTypeScope="" ma:versionID="60bed7c8e9e37d15b448219c5d010436">
  <xsd:schema xmlns:xsd="http://www.w3.org/2001/XMLSchema" xmlns:xs="http://www.w3.org/2001/XMLSchema" xmlns:p="http://schemas.microsoft.com/office/2006/metadata/properties" xmlns:ns3="18c45d14-e02a-4793-8663-2c2c749893f4" xmlns:ns4="90e7469b-d75e-488d-9bf0-d20337f48d43" targetNamespace="http://schemas.microsoft.com/office/2006/metadata/properties" ma:root="true" ma:fieldsID="bde3be7209443de94346233b6a6f91a6" ns3:_="" ns4:_="">
    <xsd:import namespace="18c45d14-e02a-4793-8663-2c2c749893f4"/>
    <xsd:import namespace="90e7469b-d75e-488d-9bf0-d20337f48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5d14-e02a-4793-8663-2c2c74989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7469b-d75e-488d-9bf0-d20337f48d4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CAF65-78AB-4EFA-ADAA-87A0AE07D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14D68E-E377-4A4B-938B-3549EE1C98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8c45d14-e02a-4793-8663-2c2c749893f4"/>
    <ds:schemaRef ds:uri="90e7469b-d75e-488d-9bf0-d20337f48d4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CCBAF-B205-4F0B-BF44-80BA2915935A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17</vt:i4>
      </vt:variant>
    </vt:vector>
  </HeadingPairs>
  <TitlesOfParts>
    <vt:vector size="25" baseType="lpstr">
      <vt:lpstr>ÖPPEN</vt:lpstr>
      <vt:lpstr>DAM</vt:lpstr>
      <vt:lpstr>V55</vt:lpstr>
      <vt:lpstr>V65</vt:lpstr>
      <vt:lpstr>LAG</vt:lpstr>
      <vt:lpstr>KLUBB</vt:lpstr>
      <vt:lpstr>Lagtävlingar_plac</vt:lpstr>
      <vt:lpstr>POÄNGBERÄKNING</vt:lpstr>
      <vt:lpstr>LAG!__xlnm._FilterDatabase</vt:lpstr>
      <vt:lpstr>'V65'!__xlnm._FilterDatabase</vt:lpstr>
      <vt:lpstr>__xlnm._FilterDatabase_1</vt:lpstr>
      <vt:lpstr>__xlnm._FilterDatabase_1_1</vt:lpstr>
      <vt:lpstr>DAM!__xlnm.Print_Area</vt:lpstr>
      <vt:lpstr>Lagtävlingar_plac!__xlnm.Print_Area</vt:lpstr>
      <vt:lpstr>POÄNGBERÄKNING!__xlnm.Print_Area</vt:lpstr>
      <vt:lpstr>'V65'!__xlnm.Print_Area</vt:lpstr>
      <vt:lpstr>POÄNGBERÄKNING!Excel_BuiltIn__FilterDatabase</vt:lpstr>
      <vt:lpstr>Lag</vt:lpstr>
      <vt:lpstr>Tabell5</vt:lpstr>
      <vt:lpstr>Table_1</vt:lpstr>
      <vt:lpstr>Table_6</vt:lpstr>
      <vt:lpstr>DAM!Utskriftsområde</vt:lpstr>
      <vt:lpstr>Lagtävlingar_plac!Utskriftsområde</vt:lpstr>
      <vt:lpstr>POÄNGBERÄKNING!Utskriftsområde</vt:lpstr>
      <vt:lpstr>'V65'!Utskriftsområde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Stenbrink</dc:creator>
  <cp:lastModifiedBy>Bertil Jacobsson</cp:lastModifiedBy>
  <dcterms:created xsi:type="dcterms:W3CDTF">2019-08-23T11:15:32Z</dcterms:created>
  <dcterms:modified xsi:type="dcterms:W3CDTF">2023-01-02T14:28:54Z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0x01010083B4B62DA0F3B14DBE1D405E0673FE81</vt:lpwstr>
  </property>
</Properties>
</file>